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090" activeTab="3"/>
  </bookViews>
  <sheets>
    <sheet name="1 тиждень зима" sheetId="3" r:id="rId1"/>
    <sheet name="2 тиждень зима" sheetId="4" r:id="rId2"/>
    <sheet name="3 тиждень зима" sheetId="5" r:id="rId3"/>
    <sheet name="4 тиждень зима (2)" sheetId="8" r:id="rId4"/>
    <sheet name="Лист1" sheetId="9" r:id="rId5"/>
  </sheets>
  <definedNames>
    <definedName name="_xlnm._FilterDatabase" localSheetId="0" hidden="1">'1 тиждень зима'!$F$1:$F$170</definedName>
    <definedName name="_xlnm._FilterDatabase" localSheetId="1" hidden="1">'2 тиждень зима'!$F$1:$F$9</definedName>
    <definedName name="_xlnm._FilterDatabase" localSheetId="2" hidden="1">'3 тиждень зима'!$F$1:$F$182</definedName>
    <definedName name="_xlnm._FilterDatabase" localSheetId="3" hidden="1">'4 тиждень зима (2)'!$F$1:$F$174</definedName>
  </definedNames>
  <calcPr calcId="152511"/>
</workbook>
</file>

<file path=xl/calcChain.xml><?xml version="1.0" encoding="utf-8"?>
<calcChain xmlns="http://schemas.openxmlformats.org/spreadsheetml/2006/main">
  <c r="J35" i="5" l="1"/>
  <c r="K35" i="5"/>
  <c r="L35" i="5"/>
  <c r="M35" i="5"/>
  <c r="M36" i="5" s="1"/>
  <c r="N35" i="5"/>
  <c r="O35" i="5"/>
  <c r="O36" i="5" s="1"/>
  <c r="P35" i="5"/>
  <c r="I35" i="5"/>
  <c r="J23" i="5"/>
  <c r="J36" i="5" s="1"/>
  <c r="K23" i="5"/>
  <c r="L23" i="5"/>
  <c r="L36" i="5" s="1"/>
  <c r="M23" i="5"/>
  <c r="N23" i="5"/>
  <c r="N36" i="5" s="1"/>
  <c r="O23" i="5"/>
  <c r="P23" i="5"/>
  <c r="P36" i="5" s="1"/>
  <c r="J13" i="5"/>
  <c r="K13" i="5"/>
  <c r="L13" i="5"/>
  <c r="M13" i="5"/>
  <c r="N13" i="5"/>
  <c r="O13" i="5"/>
  <c r="P13" i="5"/>
  <c r="I13" i="5"/>
  <c r="P27" i="4"/>
  <c r="O27" i="4"/>
  <c r="K36" i="5" l="1"/>
  <c r="I26" i="8"/>
  <c r="J26" i="8"/>
  <c r="K26" i="8"/>
  <c r="L26" i="8"/>
  <c r="M26" i="8"/>
  <c r="N26" i="8"/>
  <c r="O26" i="8"/>
  <c r="P26" i="8"/>
  <c r="O120" i="5"/>
  <c r="I120" i="5"/>
  <c r="J120" i="5"/>
  <c r="K120" i="5"/>
  <c r="K144" i="5" s="1"/>
  <c r="L120" i="5"/>
  <c r="M120" i="5"/>
  <c r="M144" i="5" s="1"/>
  <c r="N120" i="5"/>
  <c r="O144" i="5"/>
  <c r="P120" i="5"/>
  <c r="P84" i="5"/>
  <c r="P106" i="5" s="1"/>
  <c r="O84" i="5"/>
  <c r="N84" i="5"/>
  <c r="N106" i="5" s="1"/>
  <c r="M84" i="5"/>
  <c r="L84" i="5"/>
  <c r="L106" i="5" s="1"/>
  <c r="K84" i="5"/>
  <c r="J84" i="5"/>
  <c r="J106" i="5" s="1"/>
  <c r="I84" i="5"/>
  <c r="I70" i="5"/>
  <c r="J70" i="5"/>
  <c r="K70" i="5"/>
  <c r="L70" i="5"/>
  <c r="M70" i="5"/>
  <c r="N70" i="5"/>
  <c r="O70" i="5"/>
  <c r="P70" i="5"/>
  <c r="K60" i="5"/>
  <c r="I60" i="5"/>
  <c r="J60" i="5"/>
  <c r="L60" i="5"/>
  <c r="M60" i="5"/>
  <c r="N60" i="5"/>
  <c r="O60" i="5"/>
  <c r="P60" i="5"/>
  <c r="P169" i="8"/>
  <c r="O169" i="8"/>
  <c r="N169" i="8"/>
  <c r="M169" i="8"/>
  <c r="L169" i="8"/>
  <c r="K169" i="8"/>
  <c r="J169" i="8"/>
  <c r="I169" i="8"/>
  <c r="P159" i="8"/>
  <c r="O159" i="8"/>
  <c r="N159" i="8"/>
  <c r="M159" i="8"/>
  <c r="L159" i="8"/>
  <c r="K159" i="8"/>
  <c r="J159" i="8"/>
  <c r="I159" i="8"/>
  <c r="P150" i="8"/>
  <c r="O150" i="8"/>
  <c r="N150" i="8"/>
  <c r="M150" i="8"/>
  <c r="L150" i="8"/>
  <c r="K150" i="8"/>
  <c r="J150" i="8"/>
  <c r="I150" i="8"/>
  <c r="P137" i="8"/>
  <c r="O137" i="8"/>
  <c r="N137" i="8"/>
  <c r="M137" i="8"/>
  <c r="L137" i="8"/>
  <c r="K137" i="8"/>
  <c r="J137" i="8"/>
  <c r="I137" i="8"/>
  <c r="P126" i="8"/>
  <c r="O126" i="8"/>
  <c r="N126" i="8"/>
  <c r="M126" i="8"/>
  <c r="L126" i="8"/>
  <c r="K126" i="8"/>
  <c r="J126" i="8"/>
  <c r="I126" i="8"/>
  <c r="P116" i="8"/>
  <c r="P138" i="8" s="1"/>
  <c r="O116" i="8"/>
  <c r="O138" i="8" s="1"/>
  <c r="N116" i="8"/>
  <c r="N138" i="8" s="1"/>
  <c r="M116" i="8"/>
  <c r="M138" i="8" s="1"/>
  <c r="L116" i="8"/>
  <c r="L138" i="8" s="1"/>
  <c r="K116" i="8"/>
  <c r="K138" i="8" s="1"/>
  <c r="J116" i="8"/>
  <c r="J138" i="8" s="1"/>
  <c r="I116" i="8"/>
  <c r="P103" i="8"/>
  <c r="O103" i="8"/>
  <c r="N103" i="8"/>
  <c r="M103" i="8"/>
  <c r="L103" i="8"/>
  <c r="K103" i="8"/>
  <c r="J103" i="8"/>
  <c r="I103" i="8"/>
  <c r="P91" i="8"/>
  <c r="O91" i="8"/>
  <c r="N91" i="8"/>
  <c r="M91" i="8"/>
  <c r="L91" i="8"/>
  <c r="K91" i="8"/>
  <c r="J91" i="8"/>
  <c r="I91" i="8"/>
  <c r="P81" i="8"/>
  <c r="P104" i="8" s="1"/>
  <c r="O81" i="8"/>
  <c r="O104" i="8" s="1"/>
  <c r="N81" i="8"/>
  <c r="N104" i="8" s="1"/>
  <c r="M81" i="8"/>
  <c r="M104" i="8" s="1"/>
  <c r="L81" i="8"/>
  <c r="L104" i="8" s="1"/>
  <c r="K81" i="8"/>
  <c r="K104" i="8" s="1"/>
  <c r="J81" i="8"/>
  <c r="J104" i="8" s="1"/>
  <c r="I81" i="8"/>
  <c r="I104" i="8" s="1"/>
  <c r="P66" i="8"/>
  <c r="O66" i="8"/>
  <c r="N66" i="8"/>
  <c r="M66" i="8"/>
  <c r="L66" i="8"/>
  <c r="K66" i="8"/>
  <c r="J66" i="8"/>
  <c r="I66" i="8"/>
  <c r="P57" i="8"/>
  <c r="O57" i="8"/>
  <c r="N57" i="8"/>
  <c r="M57" i="8"/>
  <c r="L57" i="8"/>
  <c r="K57" i="8"/>
  <c r="J57" i="8"/>
  <c r="I57" i="8"/>
  <c r="P47" i="8"/>
  <c r="P67" i="8" s="1"/>
  <c r="O47" i="8"/>
  <c r="O67" i="8" s="1"/>
  <c r="N47" i="8"/>
  <c r="N67" i="8" s="1"/>
  <c r="M47" i="8"/>
  <c r="M67" i="8" s="1"/>
  <c r="L47" i="8"/>
  <c r="L67" i="8" s="1"/>
  <c r="K47" i="8"/>
  <c r="J47" i="8"/>
  <c r="J67" i="8" s="1"/>
  <c r="I47" i="8"/>
  <c r="P35" i="8"/>
  <c r="O35" i="8"/>
  <c r="N35" i="8"/>
  <c r="M35" i="8"/>
  <c r="L35" i="8"/>
  <c r="K35" i="8"/>
  <c r="J35" i="8"/>
  <c r="I35" i="8"/>
  <c r="P14" i="8"/>
  <c r="O14" i="8"/>
  <c r="N14" i="8"/>
  <c r="M14" i="8"/>
  <c r="L14" i="8"/>
  <c r="K14" i="8"/>
  <c r="J14" i="8"/>
  <c r="I14" i="8"/>
  <c r="P178" i="5"/>
  <c r="O178" i="5"/>
  <c r="N178" i="5"/>
  <c r="M178" i="5"/>
  <c r="L178" i="5"/>
  <c r="K178" i="5"/>
  <c r="J178" i="5"/>
  <c r="I178" i="5"/>
  <c r="P168" i="5"/>
  <c r="O168" i="5"/>
  <c r="N168" i="5"/>
  <c r="M168" i="5"/>
  <c r="L168" i="5"/>
  <c r="K168" i="5"/>
  <c r="J168" i="5"/>
  <c r="I168" i="5"/>
  <c r="P156" i="5"/>
  <c r="O156" i="5"/>
  <c r="N156" i="5"/>
  <c r="M156" i="5"/>
  <c r="L156" i="5"/>
  <c r="K156" i="5"/>
  <c r="J156" i="5"/>
  <c r="I156" i="5"/>
  <c r="P143" i="5"/>
  <c r="O143" i="5"/>
  <c r="N143" i="5"/>
  <c r="M143" i="5"/>
  <c r="L143" i="5"/>
  <c r="K143" i="5"/>
  <c r="J143" i="5"/>
  <c r="I143" i="5"/>
  <c r="P133" i="5"/>
  <c r="O133" i="5"/>
  <c r="N133" i="5"/>
  <c r="N144" i="5" s="1"/>
  <c r="M133" i="5"/>
  <c r="L133" i="5"/>
  <c r="L144" i="5" s="1"/>
  <c r="K133" i="5"/>
  <c r="J133" i="5"/>
  <c r="J144" i="5" s="1"/>
  <c r="I133" i="5"/>
  <c r="P144" i="5"/>
  <c r="P105" i="5"/>
  <c r="O105" i="5"/>
  <c r="N105" i="5"/>
  <c r="M105" i="5"/>
  <c r="L105" i="5"/>
  <c r="K105" i="5"/>
  <c r="J105" i="5"/>
  <c r="I105" i="5"/>
  <c r="P94" i="5"/>
  <c r="O94" i="5"/>
  <c r="O106" i="5" s="1"/>
  <c r="N94" i="5"/>
  <c r="M94" i="5"/>
  <c r="L94" i="5"/>
  <c r="K94" i="5"/>
  <c r="K106" i="5" s="1"/>
  <c r="J94" i="5"/>
  <c r="I94" i="5"/>
  <c r="M106" i="5"/>
  <c r="I106" i="5"/>
  <c r="P49" i="5"/>
  <c r="O49" i="5"/>
  <c r="N49" i="5"/>
  <c r="M49" i="5"/>
  <c r="M71" i="5" s="1"/>
  <c r="L49" i="5"/>
  <c r="K49" i="5"/>
  <c r="K71" i="5" s="1"/>
  <c r="J49" i="5"/>
  <c r="I49" i="5"/>
  <c r="I71" i="5" s="1"/>
  <c r="I23" i="5"/>
  <c r="I36" i="5" s="1"/>
  <c r="P168" i="4"/>
  <c r="O168" i="4"/>
  <c r="N168" i="4"/>
  <c r="M168" i="4"/>
  <c r="L168" i="4"/>
  <c r="K168" i="4"/>
  <c r="J168" i="4"/>
  <c r="I168" i="4"/>
  <c r="P159" i="4"/>
  <c r="O159" i="4"/>
  <c r="N159" i="4"/>
  <c r="M159" i="4"/>
  <c r="L159" i="4"/>
  <c r="K159" i="4"/>
  <c r="J159" i="4"/>
  <c r="I159" i="4"/>
  <c r="P150" i="4"/>
  <c r="O150" i="4"/>
  <c r="N150" i="4"/>
  <c r="M150" i="4"/>
  <c r="L150" i="4"/>
  <c r="K150" i="4"/>
  <c r="J150" i="4"/>
  <c r="I150" i="4"/>
  <c r="P137" i="4"/>
  <c r="O137" i="4"/>
  <c r="N137" i="4"/>
  <c r="M137" i="4"/>
  <c r="L137" i="4"/>
  <c r="K137" i="4"/>
  <c r="J137" i="4"/>
  <c r="I137" i="4"/>
  <c r="P128" i="4"/>
  <c r="O128" i="4"/>
  <c r="N128" i="4"/>
  <c r="M128" i="4"/>
  <c r="L128" i="4"/>
  <c r="K128" i="4"/>
  <c r="J128" i="4"/>
  <c r="I128" i="4"/>
  <c r="P116" i="4"/>
  <c r="O116" i="4"/>
  <c r="N116" i="4"/>
  <c r="M116" i="4"/>
  <c r="L116" i="4"/>
  <c r="K116" i="4"/>
  <c r="J116" i="4"/>
  <c r="I116" i="4"/>
  <c r="P104" i="4"/>
  <c r="O104" i="4"/>
  <c r="N104" i="4"/>
  <c r="M104" i="4"/>
  <c r="L104" i="4"/>
  <c r="K104" i="4"/>
  <c r="J104" i="4"/>
  <c r="I104" i="4"/>
  <c r="P94" i="4"/>
  <c r="O94" i="4"/>
  <c r="N94" i="4"/>
  <c r="M94" i="4"/>
  <c r="L94" i="4"/>
  <c r="K94" i="4"/>
  <c r="J94" i="4"/>
  <c r="I94" i="4"/>
  <c r="P85" i="4"/>
  <c r="O85" i="4"/>
  <c r="N85" i="4"/>
  <c r="M85" i="4"/>
  <c r="L85" i="4"/>
  <c r="K85" i="4"/>
  <c r="J85" i="4"/>
  <c r="I85" i="4"/>
  <c r="P71" i="4"/>
  <c r="O71" i="4"/>
  <c r="N71" i="4"/>
  <c r="M71" i="4"/>
  <c r="L71" i="4"/>
  <c r="K71" i="4"/>
  <c r="J71" i="4"/>
  <c r="I71" i="4"/>
  <c r="P62" i="4"/>
  <c r="O62" i="4"/>
  <c r="N62" i="4"/>
  <c r="M62" i="4"/>
  <c r="L62" i="4"/>
  <c r="K62" i="4"/>
  <c r="J62" i="4"/>
  <c r="I62" i="4"/>
  <c r="P50" i="4"/>
  <c r="O50" i="4"/>
  <c r="N50" i="4"/>
  <c r="M50" i="4"/>
  <c r="L50" i="4"/>
  <c r="K50" i="4"/>
  <c r="J50" i="4"/>
  <c r="I50" i="4"/>
  <c r="P37" i="4"/>
  <c r="O37" i="4"/>
  <c r="N37" i="4"/>
  <c r="M37" i="4"/>
  <c r="L37" i="4"/>
  <c r="K37" i="4"/>
  <c r="J37" i="4"/>
  <c r="I37" i="4"/>
  <c r="N27" i="4"/>
  <c r="M27" i="4"/>
  <c r="L27" i="4"/>
  <c r="K27" i="4"/>
  <c r="J27" i="4"/>
  <c r="I27" i="4"/>
  <c r="P16" i="4"/>
  <c r="O16" i="4"/>
  <c r="N16" i="4"/>
  <c r="M16" i="4"/>
  <c r="L16" i="4"/>
  <c r="K16" i="4"/>
  <c r="J16" i="4"/>
  <c r="I16" i="4"/>
  <c r="I67" i="8" l="1"/>
  <c r="K67" i="8"/>
  <c r="J170" i="8"/>
  <c r="L170" i="8"/>
  <c r="N170" i="8"/>
  <c r="P170" i="8"/>
  <c r="I138" i="8"/>
  <c r="I170" i="8"/>
  <c r="K170" i="8"/>
  <c r="M170" i="8"/>
  <c r="O170" i="8"/>
  <c r="J36" i="8"/>
  <c r="L36" i="8"/>
  <c r="N36" i="8"/>
  <c r="P36" i="8"/>
  <c r="I36" i="8"/>
  <c r="K36" i="8"/>
  <c r="M36" i="8"/>
  <c r="O36" i="8"/>
  <c r="O71" i="5"/>
  <c r="J71" i="5"/>
  <c r="L71" i="5"/>
  <c r="N71" i="5"/>
  <c r="P71" i="5"/>
  <c r="I144" i="5"/>
  <c r="I179" i="5"/>
  <c r="K179" i="5"/>
  <c r="K181" i="5" s="1"/>
  <c r="M179" i="5"/>
  <c r="O179" i="5"/>
  <c r="J179" i="5"/>
  <c r="L179" i="5"/>
  <c r="N179" i="5"/>
  <c r="P179" i="5"/>
  <c r="J38" i="4"/>
  <c r="L38" i="4"/>
  <c r="N38" i="4"/>
  <c r="P38" i="4"/>
  <c r="J72" i="4"/>
  <c r="L72" i="4"/>
  <c r="N72" i="4"/>
  <c r="P72" i="4"/>
  <c r="J105" i="4"/>
  <c r="L105" i="4"/>
  <c r="N105" i="4"/>
  <c r="P105" i="4"/>
  <c r="J138" i="4"/>
  <c r="L138" i="4"/>
  <c r="N138" i="4"/>
  <c r="P138" i="4"/>
  <c r="J169" i="4"/>
  <c r="J172" i="4" s="1"/>
  <c r="L169" i="4"/>
  <c r="N169" i="4"/>
  <c r="N172" i="4" s="1"/>
  <c r="P169" i="4"/>
  <c r="I38" i="4"/>
  <c r="K38" i="4"/>
  <c r="M38" i="4"/>
  <c r="O38" i="4"/>
  <c r="I72" i="4"/>
  <c r="K72" i="4"/>
  <c r="M72" i="4"/>
  <c r="O72" i="4"/>
  <c r="I105" i="4"/>
  <c r="K105" i="4"/>
  <c r="M105" i="4"/>
  <c r="O105" i="4"/>
  <c r="I138" i="4"/>
  <c r="K138" i="4"/>
  <c r="M138" i="4"/>
  <c r="O138" i="4"/>
  <c r="I169" i="4"/>
  <c r="I172" i="4" s="1"/>
  <c r="K169" i="4"/>
  <c r="K172" i="4" s="1"/>
  <c r="M169" i="4"/>
  <c r="O169" i="4"/>
  <c r="O172" i="4"/>
  <c r="O133" i="3"/>
  <c r="O100" i="3"/>
  <c r="O66" i="3"/>
  <c r="P172" i="4" l="1"/>
  <c r="L172" i="4"/>
  <c r="M172" i="4"/>
  <c r="J172" i="8"/>
  <c r="K172" i="8"/>
  <c r="O172" i="8"/>
  <c r="N172" i="8"/>
  <c r="M172" i="8"/>
  <c r="I172" i="8"/>
  <c r="P172" i="8"/>
  <c r="L172" i="8"/>
  <c r="N181" i="5"/>
  <c r="J181" i="5"/>
  <c r="O181" i="5"/>
  <c r="P181" i="5"/>
  <c r="L181" i="5"/>
  <c r="M181" i="5"/>
  <c r="I181" i="5"/>
  <c r="P165" i="3"/>
  <c r="O165" i="3"/>
  <c r="N165" i="3"/>
  <c r="M165" i="3"/>
  <c r="L165" i="3"/>
  <c r="K165" i="3"/>
  <c r="J165" i="3"/>
  <c r="I165" i="3"/>
  <c r="P155" i="3"/>
  <c r="O155" i="3"/>
  <c r="N155" i="3"/>
  <c r="M155" i="3"/>
  <c r="L155" i="3"/>
  <c r="K155" i="3"/>
  <c r="J155" i="3"/>
  <c r="I155" i="3"/>
  <c r="P146" i="3"/>
  <c r="O146" i="3"/>
  <c r="N146" i="3"/>
  <c r="M146" i="3"/>
  <c r="L146" i="3"/>
  <c r="K146" i="3"/>
  <c r="J146" i="3"/>
  <c r="I146" i="3"/>
  <c r="P133" i="3"/>
  <c r="N133" i="3"/>
  <c r="M133" i="3"/>
  <c r="L133" i="3"/>
  <c r="K133" i="3"/>
  <c r="J133" i="3"/>
  <c r="I133" i="3"/>
  <c r="P123" i="3"/>
  <c r="O123" i="3"/>
  <c r="N123" i="3"/>
  <c r="M123" i="3"/>
  <c r="L123" i="3"/>
  <c r="K123" i="3"/>
  <c r="J123" i="3"/>
  <c r="I123" i="3"/>
  <c r="P113" i="3"/>
  <c r="O113" i="3"/>
  <c r="O134" i="3" s="1"/>
  <c r="N113" i="3"/>
  <c r="N134" i="3" s="1"/>
  <c r="M113" i="3"/>
  <c r="M134" i="3" s="1"/>
  <c r="L113" i="3"/>
  <c r="L134" i="3" s="1"/>
  <c r="K113" i="3"/>
  <c r="K134" i="3" s="1"/>
  <c r="J113" i="3"/>
  <c r="J134" i="3" s="1"/>
  <c r="I113" i="3"/>
  <c r="P100" i="3"/>
  <c r="N100" i="3"/>
  <c r="M100" i="3"/>
  <c r="L100" i="3"/>
  <c r="K100" i="3"/>
  <c r="J100" i="3"/>
  <c r="I100" i="3"/>
  <c r="P89" i="3"/>
  <c r="O89" i="3"/>
  <c r="N89" i="3"/>
  <c r="M89" i="3"/>
  <c r="L89" i="3"/>
  <c r="K89" i="3"/>
  <c r="J89" i="3"/>
  <c r="I89" i="3"/>
  <c r="P79" i="3"/>
  <c r="O79" i="3"/>
  <c r="O101" i="3" s="1"/>
  <c r="N79" i="3"/>
  <c r="N101" i="3" s="1"/>
  <c r="M79" i="3"/>
  <c r="M101" i="3" s="1"/>
  <c r="L79" i="3"/>
  <c r="L101" i="3" s="1"/>
  <c r="K79" i="3"/>
  <c r="J79" i="3"/>
  <c r="J101" i="3" s="1"/>
  <c r="I79" i="3"/>
  <c r="I101" i="3" s="1"/>
  <c r="P66" i="3"/>
  <c r="N66" i="3"/>
  <c r="M66" i="3"/>
  <c r="L66" i="3"/>
  <c r="K66" i="3"/>
  <c r="J66" i="3"/>
  <c r="I66" i="3"/>
  <c r="P57" i="3"/>
  <c r="O57" i="3"/>
  <c r="N57" i="3"/>
  <c r="M57" i="3"/>
  <c r="L57" i="3"/>
  <c r="K57" i="3"/>
  <c r="J57" i="3"/>
  <c r="I57" i="3"/>
  <c r="P47" i="3"/>
  <c r="O47" i="3"/>
  <c r="O67" i="3" s="1"/>
  <c r="N47" i="3"/>
  <c r="N67" i="3" s="1"/>
  <c r="M47" i="3"/>
  <c r="M67" i="3" s="1"/>
  <c r="L47" i="3"/>
  <c r="L67" i="3" s="1"/>
  <c r="K47" i="3"/>
  <c r="K67" i="3" s="1"/>
  <c r="J47" i="3"/>
  <c r="J67" i="3" s="1"/>
  <c r="I47" i="3"/>
  <c r="I67" i="3" s="1"/>
  <c r="P32" i="3"/>
  <c r="O32" i="3"/>
  <c r="N32" i="3"/>
  <c r="M32" i="3"/>
  <c r="L32" i="3"/>
  <c r="K32" i="3"/>
  <c r="J32" i="3"/>
  <c r="I32" i="3"/>
  <c r="P23" i="3"/>
  <c r="O23" i="3"/>
  <c r="N23" i="3"/>
  <c r="M23" i="3"/>
  <c r="L23" i="3"/>
  <c r="K23" i="3"/>
  <c r="J23" i="3"/>
  <c r="I23" i="3"/>
  <c r="P14" i="3"/>
  <c r="O14" i="3"/>
  <c r="N14" i="3"/>
  <c r="M14" i="3"/>
  <c r="L14" i="3"/>
  <c r="K14" i="3"/>
  <c r="J14" i="3"/>
  <c r="I14" i="3"/>
  <c r="P134" i="3" l="1"/>
  <c r="P101" i="3"/>
  <c r="P67" i="3"/>
  <c r="K33" i="3"/>
  <c r="O33" i="3"/>
  <c r="I33" i="3"/>
  <c r="M33" i="3"/>
  <c r="K101" i="3"/>
  <c r="K166" i="3"/>
  <c r="J33" i="3"/>
  <c r="L33" i="3"/>
  <c r="N33" i="3"/>
  <c r="P33" i="3"/>
  <c r="L166" i="3"/>
  <c r="P166" i="3"/>
  <c r="O166" i="3"/>
  <c r="N166" i="3"/>
  <c r="M166" i="3"/>
  <c r="J166" i="3"/>
  <c r="I166" i="3"/>
  <c r="I134" i="3"/>
  <c r="P168" i="3" l="1"/>
  <c r="L168" i="3"/>
  <c r="J168" i="3"/>
  <c r="N168" i="3"/>
  <c r="K168" i="3"/>
  <c r="O168" i="3"/>
  <c r="M168" i="3"/>
  <c r="I168" i="3"/>
</calcChain>
</file>

<file path=xl/sharedStrings.xml><?xml version="1.0" encoding="utf-8"?>
<sst xmlns="http://schemas.openxmlformats.org/spreadsheetml/2006/main" count="2510" uniqueCount="267">
  <si>
    <t>Понеділок</t>
  </si>
  <si>
    <t>Сніданок</t>
  </si>
  <si>
    <t>Найменування</t>
  </si>
  <si>
    <t>вихід</t>
  </si>
  <si>
    <t>білки</t>
  </si>
  <si>
    <t>жири</t>
  </si>
  <si>
    <t>вуглеводи</t>
  </si>
  <si>
    <t>ен.цінність</t>
  </si>
  <si>
    <t>Каша гречана розсипчаста</t>
  </si>
  <si>
    <t>Разом</t>
  </si>
  <si>
    <t>Обід</t>
  </si>
  <si>
    <t>Полуденок</t>
  </si>
  <si>
    <t>УСЬОГО</t>
  </si>
  <si>
    <t>Вівторок</t>
  </si>
  <si>
    <t>Какао з молоком</t>
  </si>
  <si>
    <t>Середа</t>
  </si>
  <si>
    <t>Сік</t>
  </si>
  <si>
    <t>Четвер</t>
  </si>
  <si>
    <t xml:space="preserve">П'ятниця  </t>
  </si>
  <si>
    <t>Суп овочевий</t>
  </si>
  <si>
    <t>Сир твердий</t>
  </si>
  <si>
    <t>2т четв</t>
  </si>
  <si>
    <t>Напій лимонний</t>
  </si>
  <si>
    <t>Хліб житній цільнозернивий</t>
  </si>
  <si>
    <t>Компот із сушених фруктів</t>
  </si>
  <si>
    <t>Каркаде</t>
  </si>
  <si>
    <t xml:space="preserve">Чай </t>
  </si>
  <si>
    <t>від 1-4р.</t>
  </si>
  <si>
    <t>від 4-6(7)р.</t>
  </si>
  <si>
    <t>від 1-4 р.</t>
  </si>
  <si>
    <t>від 4 -6(7)р.</t>
  </si>
  <si>
    <t>від1-4р.</t>
  </si>
  <si>
    <t>від4 - 6(7)р.</t>
  </si>
  <si>
    <t>від4-6(7)р.</t>
  </si>
  <si>
    <t>Каша молочна манна</t>
  </si>
  <si>
    <t>від 1-4р</t>
  </si>
  <si>
    <t>Салат з моркви</t>
  </si>
  <si>
    <t xml:space="preserve">Капусняк </t>
  </si>
  <si>
    <t>Хліб житній цільнозерновий</t>
  </si>
  <si>
    <t>Компот зі свіжих фруктів</t>
  </si>
  <si>
    <t>Овочеве рагу</t>
  </si>
  <si>
    <t>Компот зі свіжих ягід</t>
  </si>
  <si>
    <t>Хліб пшеничний цільнозерновий</t>
  </si>
  <si>
    <t>Масло</t>
  </si>
  <si>
    <t>Буряк тушкований із цибулею</t>
  </si>
  <si>
    <t>Фрукти свіжі (яблуко)</t>
  </si>
  <si>
    <t>Салат вітамінній</t>
  </si>
  <si>
    <t>яслі</t>
  </si>
  <si>
    <t>сад</t>
  </si>
  <si>
    <t>1т вівт</t>
  </si>
  <si>
    <t>Пюре картопляне</t>
  </si>
  <si>
    <t>1т сер</t>
  </si>
  <si>
    <t>Каша молочна пшоняна</t>
  </si>
  <si>
    <t>1т четв</t>
  </si>
  <si>
    <t>Суп молочний з макаронами</t>
  </si>
  <si>
    <t>Суп гороховий</t>
  </si>
  <si>
    <t>Салат з вареного буряка</t>
  </si>
  <si>
    <t>Фрукти свіжі ( яблуко)</t>
  </si>
  <si>
    <t>Запіканка сирна з крупою манною</t>
  </si>
  <si>
    <t>Сметана</t>
  </si>
  <si>
    <t>Фрукти свіжі ( банан)</t>
  </si>
  <si>
    <t>Суп квасолевий</t>
  </si>
  <si>
    <t>Каша молочна гречана</t>
  </si>
  <si>
    <t>Розсольник</t>
  </si>
  <si>
    <t>Джероло</t>
  </si>
  <si>
    <t>М.І Снігур с.253</t>
  </si>
  <si>
    <t>ОХД у ДНЗ с.512</t>
  </si>
  <si>
    <t>ОХД у ДНЗ с.355</t>
  </si>
  <si>
    <t>ОХД у ДНЗ с.516</t>
  </si>
  <si>
    <t>ОХД у ДНЗ с.439</t>
  </si>
  <si>
    <t>ОХД у ДНЗ с.366</t>
  </si>
  <si>
    <t>ОХД у ДНЗ с.440</t>
  </si>
  <si>
    <t>М.І Снігур с.288</t>
  </si>
  <si>
    <t>ОХД у ДНЗс.499</t>
  </si>
  <si>
    <t>ОХД у ДНЗ с.424</t>
  </si>
  <si>
    <t>ОХД у ДНЗ с.514</t>
  </si>
  <si>
    <t>ОХД у ДНЗ с.464</t>
  </si>
  <si>
    <t>ОХД у ДНЗ с.467</t>
  </si>
  <si>
    <t>ОХД у ДНЗ с.381</t>
  </si>
  <si>
    <t>ОХД у ДНЗ с.358</t>
  </si>
  <si>
    <t>ОХД  у ДНЗ с.441</t>
  </si>
  <si>
    <t>ОХД у ДНЗ с.505</t>
  </si>
  <si>
    <t>ОХД у ДНЗ с.513</t>
  </si>
  <si>
    <t>ОХД у ДНЗ с.373</t>
  </si>
  <si>
    <t>ОХД у ДНЗ с.413</t>
  </si>
  <si>
    <t>ОХД у ДНЗ с. 413</t>
  </si>
  <si>
    <t>ОХД  у ДНЗ с.514</t>
  </si>
  <si>
    <t>ОХД у ДНЗ с.515</t>
  </si>
  <si>
    <t>ОХД у ДНЗ с.470</t>
  </si>
  <si>
    <t xml:space="preserve">Довід. І.М Скуріхіна 1987 </t>
  </si>
  <si>
    <t>Стіки курячі( курячі палички)</t>
  </si>
  <si>
    <t>Печиво цитрусове</t>
  </si>
  <si>
    <t>Запіканка сирна з бананом та сметаною</t>
  </si>
  <si>
    <t>Печиво вівсяне</t>
  </si>
  <si>
    <t>Вертута з яблуками</t>
  </si>
  <si>
    <t xml:space="preserve"> </t>
  </si>
  <si>
    <t>1т.пон.</t>
  </si>
  <si>
    <t>ОХД у ДНЗ ст.479</t>
  </si>
  <si>
    <t>Тюфтелькі м'ясні в сметанному соусі</t>
  </si>
  <si>
    <t>15</t>
  </si>
  <si>
    <t xml:space="preserve">Хліб пшеничний цільнозерновий </t>
  </si>
  <si>
    <t>ТКК № 1.43</t>
  </si>
  <si>
    <t>Рибні нагенси</t>
  </si>
  <si>
    <t>ТКК № 07.12</t>
  </si>
  <si>
    <t>150/15</t>
  </si>
  <si>
    <t>ТКК № 11.05</t>
  </si>
  <si>
    <t>ТКК № 12.01</t>
  </si>
  <si>
    <t xml:space="preserve">Січеники </t>
  </si>
  <si>
    <t>ТКК № 5.07</t>
  </si>
  <si>
    <t>125</t>
  </si>
  <si>
    <t>ТКК № 4.10</t>
  </si>
  <si>
    <t>Запечене філе курки з орегано</t>
  </si>
  <si>
    <t>50</t>
  </si>
  <si>
    <t>1т п'ятн</t>
  </si>
  <si>
    <t>Салат з моркви та яблук</t>
  </si>
  <si>
    <t>ТКК № 1.14</t>
  </si>
  <si>
    <t>ТКК № 08.25</t>
  </si>
  <si>
    <t>ТКК № 3.05</t>
  </si>
  <si>
    <t>Фріттата</t>
  </si>
  <si>
    <t>Салат з зеленого горошку та цибулі</t>
  </si>
  <si>
    <t>ТКК  № 07.02</t>
  </si>
  <si>
    <t xml:space="preserve">       </t>
  </si>
  <si>
    <t>ТКК № 6.01</t>
  </si>
  <si>
    <t>ОХД ст.355</t>
  </si>
  <si>
    <t>ТКК № 45</t>
  </si>
  <si>
    <t>ТКК №07.02</t>
  </si>
  <si>
    <t>ОХД у ДНЗ с.506</t>
  </si>
  <si>
    <t>Котлета по міланськи</t>
  </si>
  <si>
    <t>ТКК № 4.06</t>
  </si>
  <si>
    <t>Суп молочний рисовий</t>
  </si>
  <si>
    <t>ОХД у ДНЗ с.382</t>
  </si>
  <si>
    <t>2т пон</t>
  </si>
  <si>
    <t>2т вівт</t>
  </si>
  <si>
    <t>Макаронні вироби відварні (з твердих сортів пшениці)</t>
  </si>
  <si>
    <t>Хек  запечений</t>
  </si>
  <si>
    <t>2т сер</t>
  </si>
  <si>
    <t>Пан Де Калатрава</t>
  </si>
  <si>
    <t>Чай</t>
  </si>
  <si>
    <t>ЗРС № 87</t>
  </si>
  <si>
    <t>Снігур 254</t>
  </si>
  <si>
    <t>ОХД у ДНз ст.439</t>
  </si>
  <si>
    <t>ОХД у ДНЗ ст.421</t>
  </si>
  <si>
    <t>Капуста квашена тушкована</t>
  </si>
  <si>
    <t>ОХД у ДНЗ ст.516</t>
  </si>
  <si>
    <t>ЗРС № 44</t>
  </si>
  <si>
    <t>Нагенси курячі (філе куряче)</t>
  </si>
  <si>
    <t>ЗРС № 5</t>
  </si>
  <si>
    <t>Салат з буряка та сухариками</t>
  </si>
  <si>
    <t>Напій з шипшини</t>
  </si>
  <si>
    <t>ТКК № 11.06</t>
  </si>
  <si>
    <t>ТКК № 08.05</t>
  </si>
  <si>
    <t>Чай каркаде</t>
  </si>
  <si>
    <t>Ризотто з зеленим горошком та твердим сиром</t>
  </si>
  <si>
    <t>2т п'ятн</t>
  </si>
  <si>
    <t>Печеня " 3 види овочів"</t>
  </si>
  <si>
    <t>Курячий шніцель</t>
  </si>
  <si>
    <t>ТКК № 07.01</t>
  </si>
  <si>
    <t>Асорті овочеве</t>
  </si>
  <si>
    <t>Апельсин</t>
  </si>
  <si>
    <t>ТКК № 08.29</t>
  </si>
  <si>
    <t>Горохове пюре</t>
  </si>
  <si>
    <t>Манний пудинг</t>
  </si>
  <si>
    <t>з соусом сметанним</t>
  </si>
  <si>
    <t>ОХД у ДНЗ ст.489</t>
  </si>
  <si>
    <t>Булгур</t>
  </si>
  <si>
    <t>Салат з яблук та квашеної капусти</t>
  </si>
  <si>
    <t>ЗРС № 24</t>
  </si>
  <si>
    <t>Суп вермішелевий</t>
  </si>
  <si>
    <t>з фрикадельками курячими</t>
  </si>
  <si>
    <t>ОХД у ДНЗ с.499</t>
  </si>
  <si>
    <t>Стіки рибні</t>
  </si>
  <si>
    <t>ТКК № 6.06</t>
  </si>
  <si>
    <t>Какао на молоці</t>
  </si>
  <si>
    <t>ТКК № 08.14</t>
  </si>
  <si>
    <t>Овочі припущенні з соусом "Бешамель"</t>
  </si>
  <si>
    <t>ТКК № 1.09</t>
  </si>
  <si>
    <t>Салат з квашених огірків, свіжої капусти, моркви з горіхами</t>
  </si>
  <si>
    <t>Фрукти свіжі                     ( мандарин)</t>
  </si>
  <si>
    <t>ОХД у ДНЗ ст.359</t>
  </si>
  <si>
    <t>Огірок солоний</t>
  </si>
  <si>
    <t>ЗРС №108</t>
  </si>
  <si>
    <t>ЗРС  № 89</t>
  </si>
  <si>
    <t>Компот із з ягід або фруктів та м'яти</t>
  </si>
  <si>
    <t>ТКК № 11.01</t>
  </si>
  <si>
    <t>Узвар</t>
  </si>
  <si>
    <t>ТКК № 11.03</t>
  </si>
  <si>
    <t>Салат з буряка з ароматною олією</t>
  </si>
  <si>
    <t>ТКК № 1.36</t>
  </si>
  <si>
    <t>Салат із солоних огірків та цибулею</t>
  </si>
  <si>
    <t>ОХД у ЗДН ст,357</t>
  </si>
  <si>
    <t>Фрукти свіжі апельсин</t>
  </si>
  <si>
    <t>Салат з солоних огірків та цибулею</t>
  </si>
  <si>
    <t>ОХД у ДНЗ ст.467</t>
  </si>
  <si>
    <t>ТКК № 11.04</t>
  </si>
  <si>
    <t>Кисіль ягідний</t>
  </si>
  <si>
    <t>ТКК № 4.16</t>
  </si>
  <si>
    <t>Печеня по-домашньому з куркою</t>
  </si>
  <si>
    <t>ЗРС №83</t>
  </si>
  <si>
    <t>№ з/п</t>
  </si>
  <si>
    <t>ТКК №07.07</t>
  </si>
  <si>
    <t>ЗРС №51</t>
  </si>
  <si>
    <t>ЗРС  №50</t>
  </si>
  <si>
    <t>Фрукти свіжі       (мандарин)</t>
  </si>
  <si>
    <t>Макаронні вироби (з твердих сортів пшениці)</t>
  </si>
  <si>
    <t>ТКК № 07.13</t>
  </si>
  <si>
    <t>Львівський сирник з морквою та сметаною</t>
  </si>
  <si>
    <t>ТКК № 5.12</t>
  </si>
  <si>
    <t>ТКК № 2.10</t>
  </si>
  <si>
    <t>Гречана каша з чебрецем</t>
  </si>
  <si>
    <t>ТКК № 2.01.</t>
  </si>
  <si>
    <t>ТКК № 2.11</t>
  </si>
  <si>
    <t>Полтавський борщ</t>
  </si>
  <si>
    <t>ТКК № 3.03</t>
  </si>
  <si>
    <t>Пухкий омлет з орегано</t>
  </si>
  <si>
    <t>ТКК № 2.04.</t>
  </si>
  <si>
    <t>Морквяний крем-суп</t>
  </si>
  <si>
    <t>ТКК № 08.26</t>
  </si>
  <si>
    <t xml:space="preserve">Каша пшенична </t>
  </si>
  <si>
    <t>180/15</t>
  </si>
  <si>
    <t>Суп з крупою рисовою та томатом</t>
  </si>
  <si>
    <t>ТКК № 08.01</t>
  </si>
  <si>
    <t>Борщ з картоплею</t>
  </si>
  <si>
    <t>Фрикадельки рибні</t>
  </si>
  <si>
    <t>ТКК 6.05</t>
  </si>
  <si>
    <t>ОХД у ДНЗ с.497</t>
  </si>
  <si>
    <t>ТКК № 20.07</t>
  </si>
  <si>
    <t>ТКК № 2.02</t>
  </si>
  <si>
    <t>ТКК № 4.04</t>
  </si>
  <si>
    <t>Плов з курячим м'ясом</t>
  </si>
  <si>
    <t>Фрітатта</t>
  </si>
  <si>
    <t>ТКК № 08.04</t>
  </si>
  <si>
    <t>Рис розсипчастий з орегано</t>
  </si>
  <si>
    <t xml:space="preserve">Середа </t>
  </si>
  <si>
    <t>Компот із ягід або фруктів та м'яти</t>
  </si>
  <si>
    <t>з твердим  сиром</t>
  </si>
  <si>
    <t>ТКК № 11.07</t>
  </si>
  <si>
    <t>Напій з лимонів, апельсинів</t>
  </si>
  <si>
    <t>ТКК № 3.02</t>
  </si>
  <si>
    <t>Скрамбл</t>
  </si>
  <si>
    <t xml:space="preserve">                                      Зимовий період ( I тиждень)</t>
  </si>
  <si>
    <t>Зима</t>
  </si>
  <si>
    <t>ЗРС № 45</t>
  </si>
  <si>
    <t>ТКК № 07.14</t>
  </si>
  <si>
    <t>Запіканка рисова з ягідним кюлі</t>
  </si>
  <si>
    <t>180/20</t>
  </si>
  <si>
    <t>200/20</t>
  </si>
  <si>
    <t xml:space="preserve">                                                    Зимовий період (2 тиждень)</t>
  </si>
  <si>
    <t xml:space="preserve">                                      Зимовий  період (  3 тиждень)</t>
  </si>
  <si>
    <t>3 т.пон.</t>
  </si>
  <si>
    <t>3 т вівт</t>
  </si>
  <si>
    <t>3 т сер</t>
  </si>
  <si>
    <t>3 т четв</t>
  </si>
  <si>
    <t>3 т п'ят.</t>
  </si>
  <si>
    <t xml:space="preserve">                                      Зимовий період ( 4 тиждень)</t>
  </si>
  <si>
    <t>ТКК №07.14</t>
  </si>
  <si>
    <t>4 т пон</t>
  </si>
  <si>
    <t>4 т вівт</t>
  </si>
  <si>
    <t>4 т сер</t>
  </si>
  <si>
    <t>4 т четвер</t>
  </si>
  <si>
    <t>4 т п'ятн</t>
  </si>
  <si>
    <t>Тюфтельки м'ясні в сметанному соусі</t>
  </si>
  <si>
    <t>Джерело</t>
  </si>
  <si>
    <t>Каша гречана з чебрецем</t>
  </si>
  <si>
    <t>ОХД у ДНЗ с. 467</t>
  </si>
  <si>
    <t>ЗРС № 50</t>
  </si>
  <si>
    <t>Печеня "3 види овочів"</t>
  </si>
  <si>
    <t>Печеня по -домашньому з яловичиною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</si>
</sst>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40"/>
      <color theme="1"/>
      <name val="Calibri"/>
      <family val="2"/>
      <charset val="204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3" borderId="1" xfId="0" applyFill="1" applyBorder="1"/>
    <xf numFmtId="0" fontId="0" fillId="3" borderId="0" xfId="0" applyFill="1"/>
    <xf numFmtId="2" fontId="0" fillId="3" borderId="1" xfId="0" applyNumberFormat="1" applyFill="1" applyBorder="1"/>
    <xf numFmtId="0" fontId="0" fillId="3" borderId="2" xfId="0" applyFill="1" applyBorder="1" applyAlignment="1">
      <alignment vertical="top" wrapText="1"/>
    </xf>
    <xf numFmtId="49" fontId="0" fillId="3" borderId="2" xfId="0" applyNumberFormat="1" applyFill="1" applyBorder="1" applyAlignment="1">
      <alignment horizontal="right" vertical="top"/>
    </xf>
    <xf numFmtId="2" fontId="0" fillId="3" borderId="2" xfId="0" applyNumberFormat="1" applyFill="1" applyBorder="1" applyAlignment="1">
      <alignment vertical="top"/>
    </xf>
    <xf numFmtId="2" fontId="0" fillId="3" borderId="2" xfId="0" applyNumberFormat="1" applyFill="1" applyBorder="1" applyAlignment="1">
      <alignment horizontal="right" vertical="top"/>
    </xf>
    <xf numFmtId="0" fontId="0" fillId="3" borderId="2" xfId="0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3" borderId="2" xfId="0" applyFill="1" applyBorder="1" applyAlignment="1">
      <alignment vertical="top"/>
    </xf>
    <xf numFmtId="0" fontId="0" fillId="3" borderId="2" xfId="0" applyFill="1" applyBorder="1" applyAlignment="1">
      <alignment horizontal="right" vertical="top"/>
    </xf>
    <xf numFmtId="2" fontId="11" fillId="3" borderId="2" xfId="0" applyNumberFormat="1" applyFont="1" applyFill="1" applyBorder="1" applyAlignment="1">
      <alignment horizontal="right"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right" vertical="top"/>
    </xf>
    <xf numFmtId="0" fontId="0" fillId="0" borderId="2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2" fontId="0" fillId="3" borderId="3" xfId="0" applyNumberFormat="1" applyFill="1" applyBorder="1"/>
    <xf numFmtId="0" fontId="4" fillId="3" borderId="2" xfId="0" applyFont="1" applyFill="1" applyBorder="1" applyAlignment="1">
      <alignment vertical="top"/>
    </xf>
    <xf numFmtId="2" fontId="4" fillId="3" borderId="2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top"/>
    </xf>
    <xf numFmtId="2" fontId="6" fillId="3" borderId="2" xfId="0" applyNumberFormat="1" applyFont="1" applyFill="1" applyBorder="1" applyAlignment="1">
      <alignment vertical="top"/>
    </xf>
    <xf numFmtId="0" fontId="10" fillId="0" borderId="2" xfId="0" applyFont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2" fontId="0" fillId="0" borderId="2" xfId="0" applyNumberFormat="1" applyBorder="1" applyAlignment="1">
      <alignment vertical="top"/>
    </xf>
    <xf numFmtId="0" fontId="6" fillId="0" borderId="2" xfId="0" applyFont="1" applyBorder="1" applyAlignment="1">
      <alignment vertical="top"/>
    </xf>
    <xf numFmtId="2" fontId="6" fillId="0" borderId="2" xfId="0" applyNumberFormat="1" applyFont="1" applyBorder="1" applyAlignment="1">
      <alignment vertical="top"/>
    </xf>
    <xf numFmtId="0" fontId="9" fillId="2" borderId="2" xfId="0" applyFont="1" applyFill="1" applyBorder="1" applyAlignment="1">
      <alignment vertical="top"/>
    </xf>
    <xf numFmtId="2" fontId="9" fillId="2" borderId="2" xfId="0" applyNumberFormat="1" applyFont="1" applyFill="1" applyBorder="1" applyAlignment="1">
      <alignment vertical="top"/>
    </xf>
    <xf numFmtId="49" fontId="0" fillId="0" borderId="2" xfId="0" applyNumberFormat="1" applyBorder="1" applyAlignment="1">
      <alignment horizontal="right" vertical="top"/>
    </xf>
    <xf numFmtId="0" fontId="0" fillId="0" borderId="2" xfId="0" applyFill="1" applyBorder="1" applyAlignment="1">
      <alignment vertical="top"/>
    </xf>
    <xf numFmtId="0" fontId="0" fillId="3" borderId="2" xfId="0" applyNumberFormat="1" applyFill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3" borderId="2" xfId="0" applyFont="1" applyFill="1" applyBorder="1" applyAlignment="1">
      <alignment vertical="top"/>
    </xf>
    <xf numFmtId="2" fontId="5" fillId="3" borderId="2" xfId="0" applyNumberFormat="1" applyFont="1" applyFill="1" applyBorder="1" applyAlignment="1">
      <alignment vertical="top"/>
    </xf>
    <xf numFmtId="0" fontId="5" fillId="3" borderId="2" xfId="0" applyFont="1" applyFill="1" applyBorder="1" applyAlignment="1">
      <alignment horizontal="right" vertical="top"/>
    </xf>
    <xf numFmtId="0" fontId="11" fillId="3" borderId="2" xfId="0" applyFont="1" applyFill="1" applyBorder="1" applyAlignment="1">
      <alignment vertical="top"/>
    </xf>
    <xf numFmtId="2" fontId="11" fillId="3" borderId="2" xfId="0" applyNumberFormat="1" applyFont="1" applyFill="1" applyBorder="1" applyAlignment="1">
      <alignment vertical="top"/>
    </xf>
    <xf numFmtId="0" fontId="4" fillId="0" borderId="2" xfId="0" applyFont="1" applyBorder="1" applyAlignment="1">
      <alignment horizontal="right" vertical="top"/>
    </xf>
    <xf numFmtId="0" fontId="0" fillId="0" borderId="2" xfId="0" applyFill="1" applyBorder="1" applyAlignment="1">
      <alignment vertical="top" wrapText="1"/>
    </xf>
    <xf numFmtId="0" fontId="0" fillId="0" borderId="2" xfId="0" applyBorder="1" applyAlignment="1">
      <alignment horizontal="left" vertical="top"/>
    </xf>
    <xf numFmtId="0" fontId="2" fillId="3" borderId="2" xfId="0" applyFont="1" applyFill="1" applyBorder="1" applyAlignment="1">
      <alignment vertical="top" wrapText="1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3" borderId="2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8" fillId="2" borderId="2" xfId="0" applyFont="1" applyFill="1" applyBorder="1" applyAlignment="1">
      <alignment vertical="top"/>
    </xf>
    <xf numFmtId="0" fontId="9" fillId="3" borderId="2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vertical="top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3" borderId="2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70"/>
  <sheetViews>
    <sheetView topLeftCell="B1" zoomScaleNormal="100" workbookViewId="0">
      <pane ySplit="7" topLeftCell="A155" activePane="bottomLeft" state="frozen"/>
      <selection activeCell="B1" sqref="B1"/>
      <selection pane="bottomLeft" activeCell="F151" sqref="F151"/>
    </sheetView>
  </sheetViews>
  <sheetFormatPr defaultRowHeight="15" x14ac:dyDescent="0.25"/>
  <cols>
    <col min="1" max="1" width="0.7109375" customWidth="1"/>
    <col min="2" max="2" width="6.140625" customWidth="1"/>
    <col min="3" max="3" width="21" customWidth="1"/>
    <col min="4" max="4" width="11.85546875" customWidth="1"/>
    <col min="6" max="6" width="24.85546875" customWidth="1"/>
    <col min="7" max="7" width="8.85546875" customWidth="1"/>
    <col min="8" max="8" width="11" bestFit="1" customWidth="1"/>
    <col min="9" max="9" width="9.28515625" bestFit="1" customWidth="1"/>
    <col min="10" max="10" width="11.85546875" customWidth="1"/>
    <col min="11" max="11" width="9.5703125" customWidth="1"/>
    <col min="12" max="12" width="12.42578125" customWidth="1"/>
    <col min="13" max="13" width="10.7109375" customWidth="1"/>
    <col min="14" max="14" width="12.140625" customWidth="1"/>
    <col min="15" max="15" width="10.5703125" bestFit="1" customWidth="1"/>
    <col min="16" max="16" width="12.42578125" customWidth="1"/>
  </cols>
  <sheetData>
    <row r="1" spans="2:18" x14ac:dyDescent="0.25">
      <c r="B1" s="59" t="s">
        <v>95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2:18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2:18" ht="51" x14ac:dyDescent="0.25">
      <c r="B3" s="9"/>
      <c r="C3" s="9"/>
      <c r="D3" s="60" t="s">
        <v>239</v>
      </c>
      <c r="E3" s="60"/>
      <c r="F3" s="60"/>
      <c r="G3" s="60"/>
      <c r="H3" s="60"/>
      <c r="I3" s="60"/>
      <c r="J3" s="60"/>
      <c r="K3" s="60"/>
      <c r="L3" s="9"/>
      <c r="M3" s="9"/>
      <c r="N3" s="9"/>
      <c r="O3" s="9"/>
      <c r="P3" s="9"/>
    </row>
    <row r="4" spans="2:18" ht="28.5" x14ac:dyDescent="0.45">
      <c r="B4" s="61" t="s">
        <v>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2:18" ht="18.75" x14ac:dyDescent="0.3">
      <c r="B5" s="62" t="s">
        <v>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2:18" ht="15.75" x14ac:dyDescent="0.25">
      <c r="B6" s="63" t="s">
        <v>198</v>
      </c>
      <c r="C6" s="10"/>
      <c r="D6" s="10"/>
      <c r="E6" s="10"/>
      <c r="F6" s="64" t="s">
        <v>2</v>
      </c>
      <c r="G6" s="64" t="s">
        <v>3</v>
      </c>
      <c r="H6" s="64"/>
      <c r="I6" s="64" t="s">
        <v>4</v>
      </c>
      <c r="J6" s="64"/>
      <c r="K6" s="64" t="s">
        <v>5</v>
      </c>
      <c r="L6" s="64"/>
      <c r="M6" s="64" t="s">
        <v>6</v>
      </c>
      <c r="N6" s="64"/>
      <c r="O6" s="64" t="s">
        <v>7</v>
      </c>
      <c r="P6" s="64"/>
    </row>
    <row r="7" spans="2:18" ht="15.75" x14ac:dyDescent="0.25">
      <c r="B7" s="63"/>
      <c r="C7" s="10" t="s">
        <v>64</v>
      </c>
      <c r="D7" s="10"/>
      <c r="E7" s="10"/>
      <c r="F7" s="64"/>
      <c r="G7" s="10" t="s">
        <v>27</v>
      </c>
      <c r="H7" s="10" t="s">
        <v>28</v>
      </c>
      <c r="I7" s="10" t="s">
        <v>29</v>
      </c>
      <c r="J7" s="10" t="s">
        <v>30</v>
      </c>
      <c r="K7" s="10" t="s">
        <v>29</v>
      </c>
      <c r="L7" s="10" t="s">
        <v>30</v>
      </c>
      <c r="M7" s="10" t="s">
        <v>31</v>
      </c>
      <c r="N7" s="10" t="s">
        <v>32</v>
      </c>
      <c r="O7" s="10" t="s">
        <v>27</v>
      </c>
      <c r="P7" s="10" t="s">
        <v>33</v>
      </c>
    </row>
    <row r="8" spans="2:18" x14ac:dyDescent="0.25">
      <c r="B8" s="11">
        <v>1</v>
      </c>
      <c r="C8" s="11" t="s">
        <v>65</v>
      </c>
      <c r="D8" s="11" t="s">
        <v>240</v>
      </c>
      <c r="E8" s="11" t="s">
        <v>96</v>
      </c>
      <c r="F8" s="11" t="s">
        <v>34</v>
      </c>
      <c r="G8" s="11">
        <v>150</v>
      </c>
      <c r="H8" s="11">
        <v>200</v>
      </c>
      <c r="I8" s="6">
        <v>6</v>
      </c>
      <c r="J8" s="6">
        <v>8</v>
      </c>
      <c r="K8" s="6">
        <v>7.73</v>
      </c>
      <c r="L8" s="6">
        <v>10.3</v>
      </c>
      <c r="M8" s="6">
        <v>23.48</v>
      </c>
      <c r="N8" s="6">
        <v>31.3</v>
      </c>
      <c r="O8" s="6">
        <v>197.55</v>
      </c>
      <c r="P8" s="6">
        <v>263.39999999999998</v>
      </c>
    </row>
    <row r="9" spans="2:18" ht="30" x14ac:dyDescent="0.25">
      <c r="B9" s="11">
        <v>2</v>
      </c>
      <c r="C9" s="11"/>
      <c r="D9" s="11" t="s">
        <v>240</v>
      </c>
      <c r="E9" s="11" t="s">
        <v>96</v>
      </c>
      <c r="F9" s="4" t="s">
        <v>42</v>
      </c>
      <c r="G9" s="5">
        <v>30</v>
      </c>
      <c r="H9" s="5">
        <v>30</v>
      </c>
      <c r="I9" s="6">
        <v>2.46</v>
      </c>
      <c r="J9" s="6">
        <v>2.46</v>
      </c>
      <c r="K9" s="6">
        <v>0.42</v>
      </c>
      <c r="L9" s="7">
        <v>0.42</v>
      </c>
      <c r="M9" s="7">
        <v>14.61</v>
      </c>
      <c r="N9" s="7">
        <v>14.61</v>
      </c>
      <c r="O9" s="7">
        <v>71.400000000000006</v>
      </c>
      <c r="P9" s="7">
        <v>71.400000000000006</v>
      </c>
    </row>
    <row r="10" spans="2:18" ht="33" customHeight="1" x14ac:dyDescent="0.25">
      <c r="B10" s="11">
        <v>3</v>
      </c>
      <c r="C10" s="4" t="s">
        <v>89</v>
      </c>
      <c r="D10" s="11" t="s">
        <v>240</v>
      </c>
      <c r="E10" s="11" t="s">
        <v>96</v>
      </c>
      <c r="F10" s="4" t="s">
        <v>43</v>
      </c>
      <c r="G10" s="5">
        <v>3</v>
      </c>
      <c r="H10" s="5">
        <v>4</v>
      </c>
      <c r="I10" s="6">
        <v>0.02</v>
      </c>
      <c r="J10" s="6">
        <v>0.03</v>
      </c>
      <c r="K10" s="6">
        <v>2.1800000000000002</v>
      </c>
      <c r="L10" s="7">
        <v>2.9</v>
      </c>
      <c r="M10" s="7">
        <v>0.04</v>
      </c>
      <c r="N10" s="7">
        <v>0.05</v>
      </c>
      <c r="O10" s="7">
        <v>19.829999999999998</v>
      </c>
      <c r="P10" s="7">
        <v>26.44</v>
      </c>
    </row>
    <row r="11" spans="2:18" x14ac:dyDescent="0.25">
      <c r="B11" s="11">
        <v>4</v>
      </c>
      <c r="C11" s="11"/>
      <c r="D11" s="11" t="s">
        <v>240</v>
      </c>
      <c r="E11" s="11" t="s">
        <v>96</v>
      </c>
      <c r="F11" s="4" t="s">
        <v>20</v>
      </c>
      <c r="G11" s="5">
        <v>5</v>
      </c>
      <c r="H11" s="5">
        <v>10</v>
      </c>
      <c r="I11" s="6">
        <v>1.1499999999999999</v>
      </c>
      <c r="J11" s="6">
        <v>2.2999999999999998</v>
      </c>
      <c r="K11" s="6">
        <v>1.45</v>
      </c>
      <c r="L11" s="7">
        <v>2.9</v>
      </c>
      <c r="M11" s="6">
        <v>0</v>
      </c>
      <c r="N11" s="6">
        <v>0</v>
      </c>
      <c r="O11" s="6">
        <v>18</v>
      </c>
      <c r="P11" s="7">
        <v>36</v>
      </c>
    </row>
    <row r="12" spans="2:18" x14ac:dyDescent="0.25">
      <c r="B12" s="11">
        <v>5</v>
      </c>
      <c r="C12" s="11" t="s">
        <v>66</v>
      </c>
      <c r="D12" s="11" t="s">
        <v>240</v>
      </c>
      <c r="E12" s="11" t="s">
        <v>96</v>
      </c>
      <c r="F12" s="11" t="s">
        <v>26</v>
      </c>
      <c r="G12" s="11">
        <v>150</v>
      </c>
      <c r="H12" s="11">
        <v>200</v>
      </c>
      <c r="I12" s="6">
        <v>0</v>
      </c>
      <c r="J12" s="6">
        <v>0</v>
      </c>
      <c r="K12" s="6">
        <v>0</v>
      </c>
      <c r="L12" s="6">
        <v>0</v>
      </c>
      <c r="M12" s="6">
        <v>9.98</v>
      </c>
      <c r="N12" s="6">
        <v>12.97</v>
      </c>
      <c r="O12" s="6">
        <v>37.9</v>
      </c>
      <c r="P12" s="6">
        <v>49.27</v>
      </c>
    </row>
    <row r="13" spans="2:18" x14ac:dyDescent="0.25">
      <c r="B13" s="11">
        <v>6</v>
      </c>
      <c r="C13" s="11" t="s">
        <v>106</v>
      </c>
      <c r="D13" s="11" t="s">
        <v>240</v>
      </c>
      <c r="E13" s="11" t="s">
        <v>49</v>
      </c>
      <c r="F13" s="14" t="s">
        <v>45</v>
      </c>
      <c r="G13" s="14">
        <v>100</v>
      </c>
      <c r="H13" s="14">
        <v>150</v>
      </c>
      <c r="I13" s="6">
        <v>0.4</v>
      </c>
      <c r="J13" s="6">
        <v>0.6</v>
      </c>
      <c r="K13" s="6">
        <v>0.4</v>
      </c>
      <c r="L13" s="6">
        <v>0.6</v>
      </c>
      <c r="M13" s="6">
        <v>11.8</v>
      </c>
      <c r="N13" s="6">
        <v>17.7</v>
      </c>
      <c r="O13" s="6">
        <v>52.4</v>
      </c>
      <c r="P13" s="6">
        <v>78.599999999999994</v>
      </c>
    </row>
    <row r="14" spans="2:18" x14ac:dyDescent="0.25">
      <c r="B14" s="22"/>
      <c r="C14" s="22"/>
      <c r="D14" s="22"/>
      <c r="E14" s="22"/>
      <c r="F14" s="22" t="s">
        <v>9</v>
      </c>
      <c r="G14" s="22"/>
      <c r="H14" s="22"/>
      <c r="I14" s="23">
        <f>SUM(I8:I13)</f>
        <v>10.030000000000001</v>
      </c>
      <c r="J14" s="23">
        <f t="shared" ref="J14:P14" si="0">SUM(J8:J13)</f>
        <v>13.389999999999999</v>
      </c>
      <c r="K14" s="23">
        <f t="shared" si="0"/>
        <v>12.18</v>
      </c>
      <c r="L14" s="23">
        <f t="shared" si="0"/>
        <v>17.12</v>
      </c>
      <c r="M14" s="23">
        <f t="shared" si="0"/>
        <v>59.91</v>
      </c>
      <c r="N14" s="23">
        <f t="shared" si="0"/>
        <v>76.63</v>
      </c>
      <c r="O14" s="23">
        <f t="shared" si="0"/>
        <v>397.08</v>
      </c>
      <c r="P14" s="23">
        <f t="shared" si="0"/>
        <v>525.1099999999999</v>
      </c>
      <c r="R14" t="s">
        <v>121</v>
      </c>
    </row>
    <row r="15" spans="2:18" ht="18.75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</row>
    <row r="16" spans="2:18" ht="15.75" x14ac:dyDescent="0.25">
      <c r="B16" s="53" t="s">
        <v>198</v>
      </c>
      <c r="C16" s="24" t="s">
        <v>64</v>
      </c>
      <c r="D16" s="54"/>
      <c r="E16" s="54"/>
      <c r="F16" s="54" t="s">
        <v>2</v>
      </c>
      <c r="G16" s="54" t="s">
        <v>3</v>
      </c>
      <c r="H16" s="54"/>
      <c r="I16" s="54" t="s">
        <v>4</v>
      </c>
      <c r="J16" s="54"/>
      <c r="K16" s="54" t="s">
        <v>5</v>
      </c>
      <c r="L16" s="54"/>
      <c r="M16" s="54" t="s">
        <v>6</v>
      </c>
      <c r="N16" s="54"/>
      <c r="O16" s="54" t="s">
        <v>7</v>
      </c>
      <c r="P16" s="54"/>
    </row>
    <row r="17" spans="2:16" ht="15.75" x14ac:dyDescent="0.25">
      <c r="B17" s="53"/>
      <c r="C17" s="24"/>
      <c r="D17" s="54"/>
      <c r="E17" s="54"/>
      <c r="F17" s="54"/>
      <c r="G17" s="25" t="s">
        <v>27</v>
      </c>
      <c r="H17" s="25" t="s">
        <v>28</v>
      </c>
      <c r="I17" s="25" t="s">
        <v>27</v>
      </c>
      <c r="J17" s="25" t="s">
        <v>28</v>
      </c>
      <c r="K17" s="25" t="s">
        <v>27</v>
      </c>
      <c r="L17" s="25" t="s">
        <v>28</v>
      </c>
      <c r="M17" s="25" t="s">
        <v>27</v>
      </c>
      <c r="N17" s="25" t="s">
        <v>28</v>
      </c>
      <c r="O17" s="25" t="s">
        <v>27</v>
      </c>
      <c r="P17" s="25" t="s">
        <v>28</v>
      </c>
    </row>
    <row r="18" spans="2:16" ht="28.9" customHeight="1" x14ac:dyDescent="0.25">
      <c r="B18" s="11">
        <v>1</v>
      </c>
      <c r="C18" s="11" t="s">
        <v>214</v>
      </c>
      <c r="D18" s="11" t="s">
        <v>240</v>
      </c>
      <c r="E18" s="11" t="s">
        <v>96</v>
      </c>
      <c r="F18" s="11" t="s">
        <v>215</v>
      </c>
      <c r="G18" s="12">
        <v>200</v>
      </c>
      <c r="H18" s="12">
        <v>250</v>
      </c>
      <c r="I18" s="6">
        <v>1.8</v>
      </c>
      <c r="J18" s="6">
        <v>2.2999999999999998</v>
      </c>
      <c r="K18" s="6">
        <v>6.3</v>
      </c>
      <c r="L18" s="6">
        <v>7</v>
      </c>
      <c r="M18" s="6">
        <v>9.9700000000000006</v>
      </c>
      <c r="N18" s="6">
        <v>15.73</v>
      </c>
      <c r="O18" s="6">
        <v>64.19</v>
      </c>
      <c r="P18" s="6">
        <v>101.03</v>
      </c>
    </row>
    <row r="19" spans="2:16" x14ac:dyDescent="0.25">
      <c r="B19" s="11">
        <v>3</v>
      </c>
      <c r="C19" s="4" t="s">
        <v>201</v>
      </c>
      <c r="D19" s="11" t="s">
        <v>240</v>
      </c>
      <c r="E19" s="11" t="s">
        <v>96</v>
      </c>
      <c r="F19" s="11" t="s">
        <v>154</v>
      </c>
      <c r="G19" s="12">
        <v>200</v>
      </c>
      <c r="H19" s="12">
        <v>250</v>
      </c>
      <c r="I19" s="6">
        <v>2.08</v>
      </c>
      <c r="J19" s="6">
        <v>2.6</v>
      </c>
      <c r="K19" s="6">
        <v>0.32</v>
      </c>
      <c r="L19" s="6">
        <v>0.39</v>
      </c>
      <c r="M19" s="6">
        <v>14.62</v>
      </c>
      <c r="N19" s="6">
        <v>18.27</v>
      </c>
      <c r="O19" s="6">
        <v>69.62</v>
      </c>
      <c r="P19" s="6">
        <v>87.02</v>
      </c>
    </row>
    <row r="20" spans="2:16" x14ac:dyDescent="0.25">
      <c r="B20" s="11">
        <v>4</v>
      </c>
      <c r="C20" s="4" t="s">
        <v>200</v>
      </c>
      <c r="D20" s="11" t="s">
        <v>240</v>
      </c>
      <c r="E20" s="11" t="s">
        <v>96</v>
      </c>
      <c r="F20" s="11" t="s">
        <v>155</v>
      </c>
      <c r="G20" s="11">
        <v>75</v>
      </c>
      <c r="H20" s="11">
        <v>100</v>
      </c>
      <c r="I20" s="6">
        <v>23.4</v>
      </c>
      <c r="J20" s="6">
        <v>31.2</v>
      </c>
      <c r="K20" s="6">
        <v>2.08</v>
      </c>
      <c r="L20" s="6">
        <v>2.77</v>
      </c>
      <c r="M20" s="6">
        <v>5.36</v>
      </c>
      <c r="N20" s="6">
        <v>7.14</v>
      </c>
      <c r="O20" s="6">
        <v>133.69999999999999</v>
      </c>
      <c r="P20" s="6">
        <v>178.27</v>
      </c>
    </row>
    <row r="21" spans="2:16" ht="30" x14ac:dyDescent="0.25">
      <c r="B21" s="11">
        <v>5</v>
      </c>
      <c r="C21" s="26" t="s">
        <v>89</v>
      </c>
      <c r="D21" s="11" t="s">
        <v>240</v>
      </c>
      <c r="E21" s="11" t="s">
        <v>96</v>
      </c>
      <c r="F21" s="11" t="s">
        <v>16</v>
      </c>
      <c r="G21" s="11">
        <v>120</v>
      </c>
      <c r="H21" s="11">
        <v>180</v>
      </c>
      <c r="I21" s="6">
        <v>0.12</v>
      </c>
      <c r="J21" s="6">
        <v>0.15</v>
      </c>
      <c r="K21" s="6">
        <v>0</v>
      </c>
      <c r="L21" s="6">
        <v>0</v>
      </c>
      <c r="M21" s="6">
        <v>19.079999999999998</v>
      </c>
      <c r="N21" s="6">
        <v>23.85</v>
      </c>
      <c r="O21" s="6">
        <v>81.599999999999994</v>
      </c>
      <c r="P21" s="6">
        <v>102</v>
      </c>
    </row>
    <row r="22" spans="2:16" ht="30" x14ac:dyDescent="0.25">
      <c r="B22" s="11">
        <v>6</v>
      </c>
      <c r="C22" s="11"/>
      <c r="D22" s="11" t="s">
        <v>240</v>
      </c>
      <c r="E22" s="11" t="s">
        <v>96</v>
      </c>
      <c r="F22" s="4" t="s">
        <v>23</v>
      </c>
      <c r="G22" s="11">
        <v>30</v>
      </c>
      <c r="H22" s="11">
        <v>30</v>
      </c>
      <c r="I22" s="6">
        <v>2.1</v>
      </c>
      <c r="J22" s="6">
        <v>2.1</v>
      </c>
      <c r="K22" s="6">
        <v>0.84</v>
      </c>
      <c r="L22" s="6">
        <v>0.84</v>
      </c>
      <c r="M22" s="6">
        <v>9.66</v>
      </c>
      <c r="N22" s="6">
        <v>9.66</v>
      </c>
      <c r="O22" s="6">
        <v>59.4</v>
      </c>
      <c r="P22" s="6">
        <v>59.4</v>
      </c>
    </row>
    <row r="23" spans="2:16" x14ac:dyDescent="0.25">
      <c r="B23" s="22"/>
      <c r="C23" s="22"/>
      <c r="D23" s="22"/>
      <c r="E23" s="22"/>
      <c r="F23" s="22" t="s">
        <v>9</v>
      </c>
      <c r="G23" s="22"/>
      <c r="H23" s="22"/>
      <c r="I23" s="23">
        <f t="shared" ref="I23:P23" si="1">SUM(I18:I22)</f>
        <v>29.5</v>
      </c>
      <c r="J23" s="23">
        <f t="shared" si="1"/>
        <v>38.35</v>
      </c>
      <c r="K23" s="23">
        <f t="shared" si="1"/>
        <v>9.5399999999999991</v>
      </c>
      <c r="L23" s="23">
        <f t="shared" si="1"/>
        <v>11</v>
      </c>
      <c r="M23" s="23">
        <f t="shared" si="1"/>
        <v>58.69</v>
      </c>
      <c r="N23" s="23">
        <f t="shared" si="1"/>
        <v>74.650000000000006</v>
      </c>
      <c r="O23" s="23">
        <f t="shared" si="1"/>
        <v>408.51</v>
      </c>
      <c r="P23" s="23">
        <f t="shared" si="1"/>
        <v>527.72</v>
      </c>
    </row>
    <row r="24" spans="2:16" ht="18.75" x14ac:dyDescent="0.25">
      <c r="B24" s="52" t="s">
        <v>11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</row>
    <row r="25" spans="2:16" ht="15.75" x14ac:dyDescent="0.25">
      <c r="B25" s="53" t="s">
        <v>198</v>
      </c>
      <c r="C25" s="25"/>
      <c r="D25" s="25"/>
      <c r="E25" s="25"/>
      <c r="F25" s="54" t="s">
        <v>2</v>
      </c>
      <c r="G25" s="54" t="s">
        <v>3</v>
      </c>
      <c r="H25" s="54"/>
      <c r="I25" s="54" t="s">
        <v>4</v>
      </c>
      <c r="J25" s="54"/>
      <c r="K25" s="54" t="s">
        <v>5</v>
      </c>
      <c r="L25" s="54"/>
      <c r="M25" s="54" t="s">
        <v>6</v>
      </c>
      <c r="N25" s="54"/>
      <c r="O25" s="54" t="s">
        <v>7</v>
      </c>
      <c r="P25" s="54"/>
    </row>
    <row r="26" spans="2:16" ht="15.75" x14ac:dyDescent="0.25">
      <c r="B26" s="53"/>
      <c r="C26" s="24" t="s">
        <v>64</v>
      </c>
      <c r="D26" s="25"/>
      <c r="E26" s="25"/>
      <c r="F26" s="54"/>
      <c r="G26" s="25" t="s">
        <v>27</v>
      </c>
      <c r="H26" s="25" t="s">
        <v>28</v>
      </c>
      <c r="I26" s="25" t="s">
        <v>27</v>
      </c>
      <c r="J26" s="25" t="s">
        <v>28</v>
      </c>
      <c r="K26" s="25" t="s">
        <v>27</v>
      </c>
      <c r="L26" s="25" t="s">
        <v>28</v>
      </c>
      <c r="M26" s="25" t="s">
        <v>35</v>
      </c>
      <c r="N26" s="25" t="s">
        <v>28</v>
      </c>
      <c r="O26" s="25" t="s">
        <v>27</v>
      </c>
      <c r="P26" s="25" t="s">
        <v>28</v>
      </c>
    </row>
    <row r="27" spans="2:16" ht="30" x14ac:dyDescent="0.25">
      <c r="B27" s="11">
        <v>1</v>
      </c>
      <c r="C27" s="11" t="s">
        <v>97</v>
      </c>
      <c r="D27" s="11" t="s">
        <v>240</v>
      </c>
      <c r="E27" s="11" t="s">
        <v>96</v>
      </c>
      <c r="F27" s="27" t="s">
        <v>98</v>
      </c>
      <c r="G27" s="12">
        <v>45</v>
      </c>
      <c r="H27" s="12">
        <v>100</v>
      </c>
      <c r="I27" s="13">
        <v>9.14</v>
      </c>
      <c r="J27" s="13">
        <v>20.350000000000001</v>
      </c>
      <c r="K27" s="13">
        <v>10.1</v>
      </c>
      <c r="L27" s="13">
        <v>22.82</v>
      </c>
      <c r="M27" s="13">
        <v>7.35</v>
      </c>
      <c r="N27" s="13">
        <v>15.94</v>
      </c>
      <c r="O27" s="13">
        <v>142.33000000000001</v>
      </c>
      <c r="P27" s="13">
        <v>318.08999999999997</v>
      </c>
    </row>
    <row r="28" spans="2:16" ht="30" x14ac:dyDescent="0.25">
      <c r="B28" s="11">
        <v>2</v>
      </c>
      <c r="C28" s="11"/>
      <c r="D28" s="11" t="s">
        <v>240</v>
      </c>
      <c r="E28" s="11" t="s">
        <v>96</v>
      </c>
      <c r="F28" s="27" t="s">
        <v>100</v>
      </c>
      <c r="G28" s="12" t="s">
        <v>99</v>
      </c>
      <c r="H28" s="12" t="s">
        <v>99</v>
      </c>
      <c r="I28" s="13">
        <v>1.23</v>
      </c>
      <c r="J28" s="13">
        <v>1.23</v>
      </c>
      <c r="K28" s="13">
        <v>0.21</v>
      </c>
      <c r="L28" s="13">
        <v>0.21</v>
      </c>
      <c r="M28" s="13">
        <v>7.3</v>
      </c>
      <c r="N28" s="13">
        <v>7.3</v>
      </c>
      <c r="O28" s="13">
        <v>35.700000000000003</v>
      </c>
      <c r="P28" s="13">
        <v>35.700000000000003</v>
      </c>
    </row>
    <row r="29" spans="2:16" x14ac:dyDescent="0.25">
      <c r="B29" s="11">
        <v>3</v>
      </c>
      <c r="C29" s="11" t="s">
        <v>115</v>
      </c>
      <c r="D29" s="11" t="s">
        <v>240</v>
      </c>
      <c r="E29" s="11" t="s">
        <v>96</v>
      </c>
      <c r="F29" s="4" t="s">
        <v>114</v>
      </c>
      <c r="G29" s="11">
        <v>50</v>
      </c>
      <c r="H29" s="11">
        <v>75</v>
      </c>
      <c r="I29" s="6">
        <v>0.4</v>
      </c>
      <c r="J29" s="6">
        <v>0.6</v>
      </c>
      <c r="K29" s="6">
        <v>1.8</v>
      </c>
      <c r="L29" s="6">
        <v>2.7</v>
      </c>
      <c r="M29" s="6">
        <v>4.9000000000000004</v>
      </c>
      <c r="N29" s="6">
        <v>7.3</v>
      </c>
      <c r="O29" s="6">
        <v>37.1</v>
      </c>
      <c r="P29" s="6">
        <v>55.7</v>
      </c>
    </row>
    <row r="30" spans="2:16" ht="30" x14ac:dyDescent="0.25">
      <c r="B30" s="11">
        <v>4</v>
      </c>
      <c r="C30" s="11" t="s">
        <v>68</v>
      </c>
      <c r="D30" s="11" t="s">
        <v>240</v>
      </c>
      <c r="E30" s="11" t="s">
        <v>96</v>
      </c>
      <c r="F30" s="4" t="s">
        <v>24</v>
      </c>
      <c r="G30" s="11">
        <v>150</v>
      </c>
      <c r="H30" s="11">
        <v>180</v>
      </c>
      <c r="I30" s="6">
        <v>0.42</v>
      </c>
      <c r="J30" s="6">
        <v>0.49</v>
      </c>
      <c r="K30" s="6">
        <v>0</v>
      </c>
      <c r="L30" s="6">
        <v>0</v>
      </c>
      <c r="M30" s="6">
        <v>26.07</v>
      </c>
      <c r="N30" s="6">
        <v>29.67</v>
      </c>
      <c r="O30" s="6">
        <v>97.85</v>
      </c>
      <c r="P30" s="6">
        <v>113.22</v>
      </c>
    </row>
    <row r="31" spans="2:16" x14ac:dyDescent="0.25">
      <c r="B31" s="11">
        <v>5</v>
      </c>
      <c r="C31" s="11" t="s">
        <v>156</v>
      </c>
      <c r="D31" s="11" t="s">
        <v>240</v>
      </c>
      <c r="E31" s="11" t="s">
        <v>96</v>
      </c>
      <c r="F31" s="14" t="s">
        <v>91</v>
      </c>
      <c r="G31" s="14">
        <v>60</v>
      </c>
      <c r="H31" s="14">
        <v>80</v>
      </c>
      <c r="I31" s="28">
        <v>5.6</v>
      </c>
      <c r="J31" s="28">
        <v>7.5</v>
      </c>
      <c r="K31" s="28">
        <v>4.8</v>
      </c>
      <c r="L31" s="28">
        <v>6.5</v>
      </c>
      <c r="M31" s="28">
        <v>37.200000000000003</v>
      </c>
      <c r="N31" s="28">
        <v>49.6</v>
      </c>
      <c r="O31" s="28">
        <v>206.3</v>
      </c>
      <c r="P31" s="28">
        <v>275.10000000000002</v>
      </c>
    </row>
    <row r="32" spans="2:16" x14ac:dyDescent="0.25">
      <c r="B32" s="29"/>
      <c r="C32" s="29"/>
      <c r="D32" s="29"/>
      <c r="E32" s="29"/>
      <c r="F32" s="29" t="s">
        <v>9</v>
      </c>
      <c r="G32" s="29"/>
      <c r="H32" s="29"/>
      <c r="I32" s="30">
        <f>I27+I28+I29+I30+I31</f>
        <v>16.79</v>
      </c>
      <c r="J32" s="30">
        <f t="shared" ref="J32:P32" si="2">J27+J28+J29+J30+J31</f>
        <v>30.17</v>
      </c>
      <c r="K32" s="30">
        <f t="shared" si="2"/>
        <v>16.91</v>
      </c>
      <c r="L32" s="30">
        <f t="shared" si="2"/>
        <v>32.230000000000004</v>
      </c>
      <c r="M32" s="30">
        <f t="shared" si="2"/>
        <v>82.82</v>
      </c>
      <c r="N32" s="30">
        <f t="shared" si="2"/>
        <v>109.81</v>
      </c>
      <c r="O32" s="30">
        <f t="shared" si="2"/>
        <v>519.28</v>
      </c>
      <c r="P32" s="30">
        <f t="shared" si="2"/>
        <v>797.81</v>
      </c>
    </row>
    <row r="33" spans="2:16" ht="18.75" x14ac:dyDescent="0.25">
      <c r="B33" s="31"/>
      <c r="C33" s="31"/>
      <c r="D33" s="31"/>
      <c r="E33" s="31"/>
      <c r="F33" s="31" t="s">
        <v>12</v>
      </c>
      <c r="G33" s="31"/>
      <c r="H33" s="31"/>
      <c r="I33" s="32">
        <f t="shared" ref="I33:P33" si="3">I32+I23+I14</f>
        <v>56.32</v>
      </c>
      <c r="J33" s="32">
        <f t="shared" si="3"/>
        <v>81.910000000000011</v>
      </c>
      <c r="K33" s="32">
        <f t="shared" si="3"/>
        <v>38.629999999999995</v>
      </c>
      <c r="L33" s="32">
        <f t="shared" si="3"/>
        <v>60.350000000000009</v>
      </c>
      <c r="M33" s="32">
        <f t="shared" si="3"/>
        <v>201.42</v>
      </c>
      <c r="N33" s="32">
        <f t="shared" si="3"/>
        <v>261.09000000000003</v>
      </c>
      <c r="O33" s="32">
        <f t="shared" si="3"/>
        <v>1324.87</v>
      </c>
      <c r="P33" s="32">
        <f t="shared" si="3"/>
        <v>1850.6399999999999</v>
      </c>
    </row>
    <row r="34" spans="2:16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2:16" ht="28.5" x14ac:dyDescent="0.25">
      <c r="B35" s="55" t="s">
        <v>13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</row>
    <row r="36" spans="2:16" ht="18.75" x14ac:dyDescent="0.25">
      <c r="B36" s="56" t="s">
        <v>1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</row>
    <row r="37" spans="2:16" ht="15.75" x14ac:dyDescent="0.25">
      <c r="B37" s="57" t="s">
        <v>198</v>
      </c>
      <c r="C37" s="24"/>
      <c r="D37" s="24"/>
      <c r="E37" s="24"/>
      <c r="F37" s="58" t="s">
        <v>2</v>
      </c>
      <c r="G37" s="58" t="s">
        <v>3</v>
      </c>
      <c r="H37" s="58"/>
      <c r="I37" s="58" t="s">
        <v>4</v>
      </c>
      <c r="J37" s="58"/>
      <c r="K37" s="58" t="s">
        <v>5</v>
      </c>
      <c r="L37" s="58"/>
      <c r="M37" s="58" t="s">
        <v>6</v>
      </c>
      <c r="N37" s="58"/>
      <c r="O37" s="58" t="s">
        <v>7</v>
      </c>
      <c r="P37" s="58"/>
    </row>
    <row r="38" spans="2:16" ht="15.75" x14ac:dyDescent="0.25">
      <c r="B38" s="57"/>
      <c r="C38" s="24"/>
      <c r="D38" s="24"/>
      <c r="E38" s="24"/>
      <c r="F38" s="58"/>
      <c r="G38" s="24" t="s">
        <v>27</v>
      </c>
      <c r="H38" s="24" t="s">
        <v>28</v>
      </c>
      <c r="I38" s="24" t="s">
        <v>27</v>
      </c>
      <c r="J38" s="24" t="s">
        <v>28</v>
      </c>
      <c r="K38" s="24" t="s">
        <v>27</v>
      </c>
      <c r="L38" s="24" t="s">
        <v>28</v>
      </c>
      <c r="M38" s="24" t="s">
        <v>27</v>
      </c>
      <c r="N38" s="24" t="s">
        <v>28</v>
      </c>
      <c r="O38" s="24" t="s">
        <v>27</v>
      </c>
      <c r="P38" s="24" t="s">
        <v>28</v>
      </c>
    </row>
    <row r="39" spans="2:16" x14ac:dyDescent="0.25">
      <c r="B39" s="14">
        <v>1</v>
      </c>
      <c r="C39" s="11" t="s">
        <v>212</v>
      </c>
      <c r="D39" s="14" t="s">
        <v>240</v>
      </c>
      <c r="E39" s="14" t="s">
        <v>49</v>
      </c>
      <c r="F39" s="11" t="s">
        <v>213</v>
      </c>
      <c r="G39" s="12">
        <v>50</v>
      </c>
      <c r="H39" s="12">
        <v>100</v>
      </c>
      <c r="I39" s="6">
        <v>6</v>
      </c>
      <c r="J39" s="6">
        <v>11.06</v>
      </c>
      <c r="K39" s="6">
        <v>6</v>
      </c>
      <c r="L39" s="6">
        <v>9.93</v>
      </c>
      <c r="M39" s="6">
        <v>0.4</v>
      </c>
      <c r="N39" s="6">
        <v>6.11</v>
      </c>
      <c r="O39" s="6">
        <v>87</v>
      </c>
      <c r="P39" s="6">
        <v>158.41</v>
      </c>
    </row>
    <row r="40" spans="2:16" x14ac:dyDescent="0.25">
      <c r="B40" s="14">
        <v>2</v>
      </c>
      <c r="C40" s="11" t="s">
        <v>101</v>
      </c>
      <c r="D40" s="14" t="s">
        <v>240</v>
      </c>
      <c r="E40" s="14" t="s">
        <v>49</v>
      </c>
      <c r="F40" s="11" t="s">
        <v>157</v>
      </c>
      <c r="G40" s="12">
        <v>50</v>
      </c>
      <c r="H40" s="12">
        <v>75</v>
      </c>
      <c r="I40" s="6">
        <v>1</v>
      </c>
      <c r="J40" s="6">
        <v>1.5</v>
      </c>
      <c r="K40" s="6">
        <v>3.1</v>
      </c>
      <c r="L40" s="6">
        <v>4.7</v>
      </c>
      <c r="M40" s="6">
        <v>2.7</v>
      </c>
      <c r="N40" s="6">
        <v>4</v>
      </c>
      <c r="O40" s="6">
        <v>43.2</v>
      </c>
      <c r="P40" s="6">
        <v>64.8</v>
      </c>
    </row>
    <row r="41" spans="2:16" ht="30" x14ac:dyDescent="0.25">
      <c r="B41" s="14">
        <v>3</v>
      </c>
      <c r="C41" s="11"/>
      <c r="D41" s="14" t="s">
        <v>240</v>
      </c>
      <c r="E41" s="14" t="s">
        <v>49</v>
      </c>
      <c r="F41" s="4" t="s">
        <v>42</v>
      </c>
      <c r="G41" s="12">
        <v>30</v>
      </c>
      <c r="H41" s="12">
        <v>30</v>
      </c>
      <c r="I41" s="6">
        <v>2.46</v>
      </c>
      <c r="J41" s="6">
        <v>2.46</v>
      </c>
      <c r="K41" s="6">
        <v>0.42</v>
      </c>
      <c r="L41" s="6">
        <v>0.42</v>
      </c>
      <c r="M41" s="6">
        <v>14.61</v>
      </c>
      <c r="N41" s="6">
        <v>14.61</v>
      </c>
      <c r="O41" s="6">
        <v>71.400000000000006</v>
      </c>
      <c r="P41" s="6">
        <v>71.400000000000006</v>
      </c>
    </row>
    <row r="42" spans="2:16" ht="30" x14ac:dyDescent="0.25">
      <c r="B42" s="14">
        <v>4</v>
      </c>
      <c r="C42" s="26" t="s">
        <v>89</v>
      </c>
      <c r="D42" s="14" t="s">
        <v>240</v>
      </c>
      <c r="E42" s="14" t="s">
        <v>49</v>
      </c>
      <c r="F42" s="4" t="s">
        <v>43</v>
      </c>
      <c r="G42" s="33">
        <v>3</v>
      </c>
      <c r="H42" s="33">
        <v>4</v>
      </c>
      <c r="I42" s="6">
        <v>0.02</v>
      </c>
      <c r="J42" s="6">
        <v>0.03</v>
      </c>
      <c r="K42" s="6">
        <v>2.1800000000000002</v>
      </c>
      <c r="L42" s="6">
        <v>2.9</v>
      </c>
      <c r="M42" s="6">
        <v>0.04</v>
      </c>
      <c r="N42" s="6">
        <v>0.05</v>
      </c>
      <c r="O42" s="6">
        <v>19.829999999999998</v>
      </c>
      <c r="P42" s="6">
        <v>26.44</v>
      </c>
    </row>
    <row r="43" spans="2:16" ht="30" x14ac:dyDescent="0.25">
      <c r="B43" s="14">
        <v>5</v>
      </c>
      <c r="C43" s="26" t="s">
        <v>89</v>
      </c>
      <c r="D43" s="14" t="s">
        <v>240</v>
      </c>
      <c r="E43" s="14" t="s">
        <v>49</v>
      </c>
      <c r="F43" s="11" t="s">
        <v>20</v>
      </c>
      <c r="G43" s="14">
        <v>5</v>
      </c>
      <c r="H43" s="14">
        <v>10</v>
      </c>
      <c r="I43" s="6">
        <v>1.1499999999999999</v>
      </c>
      <c r="J43" s="6">
        <v>2.2999999999999998</v>
      </c>
      <c r="K43" s="6">
        <v>1.45</v>
      </c>
      <c r="L43" s="6">
        <v>2.9</v>
      </c>
      <c r="M43" s="6">
        <v>0</v>
      </c>
      <c r="N43" s="6">
        <v>0</v>
      </c>
      <c r="O43" s="6">
        <v>18</v>
      </c>
      <c r="P43" s="6">
        <v>36</v>
      </c>
    </row>
    <row r="44" spans="2:16" x14ac:dyDescent="0.25">
      <c r="B44" s="14">
        <v>6</v>
      </c>
      <c r="C44" s="11" t="s">
        <v>69</v>
      </c>
      <c r="D44" s="14" t="s">
        <v>240</v>
      </c>
      <c r="E44" s="14" t="s">
        <v>49</v>
      </c>
      <c r="F44" s="11" t="s">
        <v>22</v>
      </c>
      <c r="G44" s="14">
        <v>120</v>
      </c>
      <c r="H44" s="14">
        <v>150</v>
      </c>
      <c r="I44" s="28">
        <v>0.14000000000000001</v>
      </c>
      <c r="J44" s="28">
        <v>0.18</v>
      </c>
      <c r="K44" s="28">
        <v>0.02</v>
      </c>
      <c r="L44" s="28">
        <v>0.02</v>
      </c>
      <c r="M44" s="28">
        <v>9.9600000000000009</v>
      </c>
      <c r="N44" s="28">
        <v>12.58</v>
      </c>
      <c r="O44" s="28">
        <v>41.45</v>
      </c>
      <c r="P44" s="28">
        <v>52.28</v>
      </c>
    </row>
    <row r="45" spans="2:16" x14ac:dyDescent="0.25">
      <c r="B45" s="14">
        <v>7</v>
      </c>
      <c r="C45" s="11" t="s">
        <v>106</v>
      </c>
      <c r="D45" s="14" t="s">
        <v>240</v>
      </c>
      <c r="E45" s="14" t="s">
        <v>49</v>
      </c>
      <c r="F45" s="11" t="s">
        <v>60</v>
      </c>
      <c r="G45" s="14">
        <v>100</v>
      </c>
      <c r="H45" s="14">
        <v>125</v>
      </c>
      <c r="I45" s="6">
        <v>1.5</v>
      </c>
      <c r="J45" s="6">
        <v>1.9</v>
      </c>
      <c r="K45" s="6">
        <v>0.2</v>
      </c>
      <c r="L45" s="6">
        <v>0.25</v>
      </c>
      <c r="M45" s="6">
        <v>21.8</v>
      </c>
      <c r="N45" s="6">
        <v>27.25</v>
      </c>
      <c r="O45" s="6">
        <v>95</v>
      </c>
      <c r="P45" s="6">
        <v>118.75</v>
      </c>
    </row>
    <row r="46" spans="2:16" x14ac:dyDescent="0.25">
      <c r="B46" s="14">
        <v>8</v>
      </c>
      <c r="C46" s="14"/>
      <c r="D46" s="14"/>
      <c r="E46" s="14"/>
      <c r="F46" s="14"/>
      <c r="G46" s="14"/>
      <c r="H46" s="14"/>
      <c r="I46" s="28"/>
      <c r="J46" s="28"/>
      <c r="K46" s="28"/>
      <c r="L46" s="28"/>
      <c r="M46" s="28"/>
      <c r="N46" s="28"/>
      <c r="O46" s="28"/>
      <c r="P46" s="28"/>
    </row>
    <row r="47" spans="2:16" x14ac:dyDescent="0.25">
      <c r="B47" s="29"/>
      <c r="C47" s="29"/>
      <c r="D47" s="29"/>
      <c r="E47" s="29"/>
      <c r="F47" s="29" t="s">
        <v>9</v>
      </c>
      <c r="G47" s="29"/>
      <c r="H47" s="29"/>
      <c r="I47" s="30">
        <f>SUM(I39:I45)</f>
        <v>12.270000000000001</v>
      </c>
      <c r="J47" s="30">
        <f t="shared" ref="J47:P47" si="4">SUM(J39:J45)</f>
        <v>19.429999999999996</v>
      </c>
      <c r="K47" s="30">
        <f t="shared" si="4"/>
        <v>13.369999999999997</v>
      </c>
      <c r="L47" s="30">
        <f t="shared" si="4"/>
        <v>21.119999999999997</v>
      </c>
      <c r="M47" s="30">
        <f t="shared" si="4"/>
        <v>49.510000000000005</v>
      </c>
      <c r="N47" s="30">
        <f t="shared" si="4"/>
        <v>64.599999999999994</v>
      </c>
      <c r="O47" s="30">
        <f t="shared" si="4"/>
        <v>375.88</v>
      </c>
      <c r="P47" s="30">
        <f t="shared" si="4"/>
        <v>528.08000000000004</v>
      </c>
    </row>
    <row r="48" spans="2:16" ht="18.75" x14ac:dyDescent="0.25"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</row>
    <row r="49" spans="2:16" ht="15.75" x14ac:dyDescent="0.25">
      <c r="B49" s="57" t="s">
        <v>198</v>
      </c>
      <c r="C49" s="24"/>
      <c r="D49" s="24"/>
      <c r="E49" s="24"/>
      <c r="F49" s="58" t="s">
        <v>2</v>
      </c>
      <c r="G49" s="58" t="s">
        <v>3</v>
      </c>
      <c r="H49" s="58"/>
      <c r="I49" s="58" t="s">
        <v>4</v>
      </c>
      <c r="J49" s="58"/>
      <c r="K49" s="58" t="s">
        <v>5</v>
      </c>
      <c r="L49" s="58"/>
      <c r="M49" s="58" t="s">
        <v>6</v>
      </c>
      <c r="N49" s="58"/>
      <c r="O49" s="58" t="s">
        <v>7</v>
      </c>
      <c r="P49" s="58"/>
    </row>
    <row r="50" spans="2:16" ht="15.75" x14ac:dyDescent="0.25">
      <c r="B50" s="57"/>
      <c r="C50" s="24"/>
      <c r="D50" s="24"/>
      <c r="E50" s="24"/>
      <c r="F50" s="58"/>
      <c r="G50" s="24" t="s">
        <v>27</v>
      </c>
      <c r="H50" s="24" t="s">
        <v>28</v>
      </c>
      <c r="I50" s="24" t="s">
        <v>27</v>
      </c>
      <c r="J50" s="24" t="s">
        <v>28</v>
      </c>
      <c r="K50" s="24" t="s">
        <v>27</v>
      </c>
      <c r="L50" s="24" t="s">
        <v>28</v>
      </c>
      <c r="M50" s="24" t="s">
        <v>27</v>
      </c>
      <c r="N50" s="24" t="s">
        <v>28</v>
      </c>
      <c r="O50" s="24" t="s">
        <v>27</v>
      </c>
      <c r="P50" s="24" t="s">
        <v>28</v>
      </c>
    </row>
    <row r="51" spans="2:16" x14ac:dyDescent="0.25">
      <c r="B51" s="14">
        <v>1</v>
      </c>
      <c r="C51" s="11" t="s">
        <v>70</v>
      </c>
      <c r="D51" s="14" t="s">
        <v>240</v>
      </c>
      <c r="E51" s="14" t="s">
        <v>49</v>
      </c>
      <c r="F51" s="11" t="s">
        <v>37</v>
      </c>
      <c r="G51" s="15">
        <v>200</v>
      </c>
      <c r="H51" s="15">
        <v>250</v>
      </c>
      <c r="I51" s="6">
        <v>1.71</v>
      </c>
      <c r="J51" s="6">
        <v>2.63</v>
      </c>
      <c r="K51" s="6">
        <v>4.3</v>
      </c>
      <c r="L51" s="6">
        <v>6.76</v>
      </c>
      <c r="M51" s="6">
        <v>9.91</v>
      </c>
      <c r="N51" s="6">
        <v>14.82</v>
      </c>
      <c r="O51" s="6">
        <v>85.44</v>
      </c>
      <c r="P51" s="6">
        <v>130.88999999999999</v>
      </c>
    </row>
    <row r="52" spans="2:16" x14ac:dyDescent="0.25">
      <c r="B52" s="14">
        <v>3</v>
      </c>
      <c r="C52" s="11" t="s">
        <v>216</v>
      </c>
      <c r="D52" s="14" t="s">
        <v>240</v>
      </c>
      <c r="E52" s="14" t="s">
        <v>49</v>
      </c>
      <c r="F52" s="11" t="s">
        <v>217</v>
      </c>
      <c r="G52" s="14">
        <v>100</v>
      </c>
      <c r="H52" s="14">
        <v>120</v>
      </c>
      <c r="I52" s="6">
        <v>4.0199999999999996</v>
      </c>
      <c r="J52" s="6">
        <v>4.8</v>
      </c>
      <c r="K52" s="6">
        <v>1.98</v>
      </c>
      <c r="L52" s="6">
        <v>2.4</v>
      </c>
      <c r="M52" s="6">
        <v>21.02</v>
      </c>
      <c r="N52" s="6">
        <v>25.2</v>
      </c>
      <c r="O52" s="6">
        <v>119.4</v>
      </c>
      <c r="P52" s="6">
        <v>143.30000000000001</v>
      </c>
    </row>
    <row r="53" spans="2:16" x14ac:dyDescent="0.25">
      <c r="B53" s="14">
        <v>4</v>
      </c>
      <c r="C53" s="14" t="s">
        <v>122</v>
      </c>
      <c r="D53" s="34" t="s">
        <v>240</v>
      </c>
      <c r="E53" s="34" t="s">
        <v>49</v>
      </c>
      <c r="F53" s="11" t="s">
        <v>102</v>
      </c>
      <c r="G53" s="14">
        <v>70</v>
      </c>
      <c r="H53" s="14">
        <v>100</v>
      </c>
      <c r="I53" s="6">
        <v>11.3</v>
      </c>
      <c r="J53" s="6">
        <v>16.149999999999999</v>
      </c>
      <c r="K53" s="6">
        <v>2.2000000000000002</v>
      </c>
      <c r="L53" s="6">
        <v>3.08</v>
      </c>
      <c r="M53" s="6">
        <v>14.5</v>
      </c>
      <c r="N53" s="6">
        <v>20.72</v>
      </c>
      <c r="O53" s="6">
        <v>113.8</v>
      </c>
      <c r="P53" s="6">
        <v>162.56</v>
      </c>
    </row>
    <row r="54" spans="2:16" ht="30" x14ac:dyDescent="0.25">
      <c r="B54" s="14">
        <v>5</v>
      </c>
      <c r="C54" s="11" t="s">
        <v>74</v>
      </c>
      <c r="D54" s="14" t="s">
        <v>240</v>
      </c>
      <c r="E54" s="14" t="s">
        <v>49</v>
      </c>
      <c r="F54" s="4" t="s">
        <v>44</v>
      </c>
      <c r="G54" s="11">
        <v>45</v>
      </c>
      <c r="H54" s="11">
        <v>73</v>
      </c>
      <c r="I54" s="6">
        <v>0.76</v>
      </c>
      <c r="J54" s="6">
        <v>1.25</v>
      </c>
      <c r="K54" s="6">
        <v>1.56</v>
      </c>
      <c r="L54" s="6">
        <v>2.59</v>
      </c>
      <c r="M54" s="6">
        <v>6.12</v>
      </c>
      <c r="N54" s="6">
        <v>10.34</v>
      </c>
      <c r="O54" s="6">
        <v>38.83</v>
      </c>
      <c r="P54" s="6">
        <v>65.2</v>
      </c>
    </row>
    <row r="55" spans="2:16" ht="30" x14ac:dyDescent="0.25">
      <c r="B55" s="14">
        <v>6</v>
      </c>
      <c r="C55" s="14"/>
      <c r="D55" s="14" t="s">
        <v>240</v>
      </c>
      <c r="E55" s="14" t="s">
        <v>49</v>
      </c>
      <c r="F55" s="4" t="s">
        <v>38</v>
      </c>
      <c r="G55" s="14">
        <v>30</v>
      </c>
      <c r="H55" s="14">
        <v>30</v>
      </c>
      <c r="I55" s="6">
        <v>2.1</v>
      </c>
      <c r="J55" s="6">
        <v>2.1</v>
      </c>
      <c r="K55" s="6">
        <v>0.84</v>
      </c>
      <c r="L55" s="6">
        <v>0.84</v>
      </c>
      <c r="M55" s="6">
        <v>9.66</v>
      </c>
      <c r="N55" s="6">
        <v>9.66</v>
      </c>
      <c r="O55" s="6">
        <v>59.4</v>
      </c>
      <c r="P55" s="6">
        <v>59.4</v>
      </c>
    </row>
    <row r="56" spans="2:16" x14ac:dyDescent="0.25">
      <c r="B56" s="14">
        <v>7</v>
      </c>
      <c r="C56" s="11" t="s">
        <v>87</v>
      </c>
      <c r="D56" s="14" t="s">
        <v>240</v>
      </c>
      <c r="E56" s="14" t="s">
        <v>49</v>
      </c>
      <c r="F56" s="26" t="s">
        <v>39</v>
      </c>
      <c r="G56" s="14">
        <v>180</v>
      </c>
      <c r="H56" s="14">
        <v>180</v>
      </c>
      <c r="I56" s="28">
        <v>0.27</v>
      </c>
      <c r="J56" s="28">
        <v>0.32</v>
      </c>
      <c r="K56" s="28">
        <v>7.0000000000000007E-2</v>
      </c>
      <c r="L56" s="28">
        <v>7.0000000000000007E-2</v>
      </c>
      <c r="M56" s="28">
        <v>17.93</v>
      </c>
      <c r="N56" s="28">
        <v>21.41</v>
      </c>
      <c r="O56" s="28">
        <v>68.56</v>
      </c>
      <c r="P56" s="28">
        <v>81.87</v>
      </c>
    </row>
    <row r="57" spans="2:16" x14ac:dyDescent="0.25">
      <c r="B57" s="29"/>
      <c r="C57" s="29"/>
      <c r="D57" s="29"/>
      <c r="E57" s="29"/>
      <c r="F57" s="29" t="s">
        <v>9</v>
      </c>
      <c r="G57" s="29"/>
      <c r="H57" s="29"/>
      <c r="I57" s="30">
        <f t="shared" ref="I57:P57" si="5">SUM(I51:I56)</f>
        <v>20.160000000000004</v>
      </c>
      <c r="J57" s="30">
        <f t="shared" si="5"/>
        <v>27.25</v>
      </c>
      <c r="K57" s="30">
        <f t="shared" si="5"/>
        <v>10.950000000000001</v>
      </c>
      <c r="L57" s="30">
        <f t="shared" si="5"/>
        <v>15.74</v>
      </c>
      <c r="M57" s="30">
        <f t="shared" si="5"/>
        <v>79.139999999999986</v>
      </c>
      <c r="N57" s="30">
        <f t="shared" si="5"/>
        <v>102.14999999999999</v>
      </c>
      <c r="O57" s="30">
        <f t="shared" si="5"/>
        <v>485.42999999999995</v>
      </c>
      <c r="P57" s="30">
        <f t="shared" si="5"/>
        <v>643.22</v>
      </c>
    </row>
    <row r="58" spans="2:16" ht="18.75" x14ac:dyDescent="0.25">
      <c r="B58" s="56" t="s">
        <v>11</v>
      </c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</row>
    <row r="59" spans="2:16" ht="15.75" x14ac:dyDescent="0.25">
      <c r="B59" s="57" t="s">
        <v>198</v>
      </c>
      <c r="C59" s="24"/>
      <c r="D59" s="24"/>
      <c r="E59" s="24"/>
      <c r="F59" s="58" t="s">
        <v>2</v>
      </c>
      <c r="G59" s="58" t="s">
        <v>3</v>
      </c>
      <c r="H59" s="58"/>
      <c r="I59" s="58" t="s">
        <v>4</v>
      </c>
      <c r="J59" s="58"/>
      <c r="K59" s="58" t="s">
        <v>5</v>
      </c>
      <c r="L59" s="58"/>
      <c r="M59" s="58" t="s">
        <v>6</v>
      </c>
      <c r="N59" s="58"/>
      <c r="O59" s="58" t="s">
        <v>7</v>
      </c>
      <c r="P59" s="58"/>
    </row>
    <row r="60" spans="2:16" ht="15.75" x14ac:dyDescent="0.25">
      <c r="B60" s="57"/>
      <c r="C60" s="24"/>
      <c r="D60" s="24"/>
      <c r="E60" s="24"/>
      <c r="F60" s="58"/>
      <c r="G60" s="24" t="s">
        <v>27</v>
      </c>
      <c r="H60" s="24" t="s">
        <v>28</v>
      </c>
      <c r="I60" s="24" t="s">
        <v>27</v>
      </c>
      <c r="J60" s="24" t="s">
        <v>28</v>
      </c>
      <c r="K60" s="24" t="s">
        <v>27</v>
      </c>
      <c r="L60" s="24" t="s">
        <v>28</v>
      </c>
      <c r="M60" s="24" t="s">
        <v>27</v>
      </c>
      <c r="N60" s="24" t="s">
        <v>28</v>
      </c>
      <c r="O60" s="24" t="s">
        <v>27</v>
      </c>
      <c r="P60" s="24" t="s">
        <v>28</v>
      </c>
    </row>
    <row r="61" spans="2:16" ht="30" x14ac:dyDescent="0.25">
      <c r="B61" s="14">
        <v>1</v>
      </c>
      <c r="C61" s="11" t="s">
        <v>103</v>
      </c>
      <c r="D61" s="14" t="s">
        <v>240</v>
      </c>
      <c r="E61" s="14" t="s">
        <v>49</v>
      </c>
      <c r="F61" s="4" t="s">
        <v>92</v>
      </c>
      <c r="G61" s="11" t="s">
        <v>104</v>
      </c>
      <c r="H61" s="11" t="s">
        <v>218</v>
      </c>
      <c r="I61" s="6">
        <v>17.010000000000002</v>
      </c>
      <c r="J61" s="6">
        <v>20.32</v>
      </c>
      <c r="K61" s="6">
        <v>13.41</v>
      </c>
      <c r="L61" s="6">
        <v>15.49</v>
      </c>
      <c r="M61" s="6">
        <v>28.76</v>
      </c>
      <c r="N61" s="6">
        <v>34.42</v>
      </c>
      <c r="O61" s="6">
        <v>305.47000000000003</v>
      </c>
      <c r="P61" s="6">
        <v>360.39</v>
      </c>
    </row>
    <row r="62" spans="2:16" x14ac:dyDescent="0.25">
      <c r="B62" s="14">
        <v>2</v>
      </c>
      <c r="C62" s="11" t="s">
        <v>123</v>
      </c>
      <c r="D62" s="14" t="s">
        <v>240</v>
      </c>
      <c r="E62" s="14" t="s">
        <v>49</v>
      </c>
      <c r="F62" s="4" t="s">
        <v>36</v>
      </c>
      <c r="G62" s="11">
        <v>50</v>
      </c>
      <c r="H62" s="11">
        <v>50</v>
      </c>
      <c r="I62" s="6">
        <v>0.59</v>
      </c>
      <c r="J62" s="6">
        <v>0.59</v>
      </c>
      <c r="K62" s="6">
        <v>2.5499999999999998</v>
      </c>
      <c r="L62" s="6">
        <v>2.5499999999999998</v>
      </c>
      <c r="M62" s="6">
        <v>6.28</v>
      </c>
      <c r="N62" s="6">
        <v>6.28</v>
      </c>
      <c r="O62" s="6">
        <v>47.26</v>
      </c>
      <c r="P62" s="6">
        <v>47.26</v>
      </c>
    </row>
    <row r="63" spans="2:16" x14ac:dyDescent="0.25">
      <c r="B63" s="14">
        <v>3</v>
      </c>
      <c r="C63" s="11" t="s">
        <v>105</v>
      </c>
      <c r="D63" s="14" t="s">
        <v>240</v>
      </c>
      <c r="E63" s="14" t="s">
        <v>49</v>
      </c>
      <c r="F63" s="11" t="s">
        <v>14</v>
      </c>
      <c r="G63" s="12">
        <v>180</v>
      </c>
      <c r="H63" s="12">
        <v>200</v>
      </c>
      <c r="I63" s="6">
        <v>5.5</v>
      </c>
      <c r="J63" s="6">
        <v>6.11</v>
      </c>
      <c r="K63" s="6">
        <v>4.95</v>
      </c>
      <c r="L63" s="6">
        <v>5.5</v>
      </c>
      <c r="M63" s="6">
        <v>8.8699999999999992</v>
      </c>
      <c r="N63" s="6">
        <v>9.85</v>
      </c>
      <c r="O63" s="6">
        <v>101.23</v>
      </c>
      <c r="P63" s="6">
        <v>112.48</v>
      </c>
    </row>
    <row r="64" spans="2:16" x14ac:dyDescent="0.25">
      <c r="B64" s="14">
        <v>4</v>
      </c>
      <c r="C64" s="14" t="s">
        <v>106</v>
      </c>
      <c r="D64" s="14" t="s">
        <v>240</v>
      </c>
      <c r="E64" s="14" t="s">
        <v>49</v>
      </c>
      <c r="F64" s="11" t="s">
        <v>45</v>
      </c>
      <c r="G64" s="11">
        <v>100</v>
      </c>
      <c r="H64" s="11">
        <v>150</v>
      </c>
      <c r="I64" s="6">
        <v>0.4</v>
      </c>
      <c r="J64" s="6">
        <v>0.6</v>
      </c>
      <c r="K64" s="6">
        <v>0.4</v>
      </c>
      <c r="L64" s="6">
        <v>0.6</v>
      </c>
      <c r="M64" s="6">
        <v>11.8</v>
      </c>
      <c r="N64" s="6">
        <v>17.7</v>
      </c>
      <c r="O64" s="6">
        <v>52.4</v>
      </c>
      <c r="P64" s="6">
        <v>78.599999999999994</v>
      </c>
    </row>
    <row r="65" spans="2:17" x14ac:dyDescent="0.25">
      <c r="B65" s="14"/>
      <c r="C65" s="11"/>
      <c r="D65" s="14"/>
      <c r="E65" s="14"/>
      <c r="F65" s="14"/>
      <c r="G65" s="14"/>
      <c r="H65" s="14"/>
      <c r="I65" s="28"/>
      <c r="J65" s="28"/>
      <c r="K65" s="28"/>
      <c r="L65" s="28"/>
      <c r="M65" s="28"/>
      <c r="N65" s="28"/>
      <c r="O65" s="28"/>
      <c r="P65" s="28"/>
      <c r="Q65" s="1"/>
    </row>
    <row r="66" spans="2:17" x14ac:dyDescent="0.25">
      <c r="B66" s="29"/>
      <c r="C66" s="29"/>
      <c r="D66" s="29"/>
      <c r="E66" s="29"/>
      <c r="F66" s="29" t="s">
        <v>9</v>
      </c>
      <c r="G66" s="29"/>
      <c r="H66" s="29"/>
      <c r="I66" s="30">
        <f t="shared" ref="I66:P66" si="6">SUM(I61:I65)</f>
        <v>23.5</v>
      </c>
      <c r="J66" s="30">
        <f t="shared" si="6"/>
        <v>27.62</v>
      </c>
      <c r="K66" s="30">
        <f t="shared" si="6"/>
        <v>21.31</v>
      </c>
      <c r="L66" s="30">
        <f t="shared" si="6"/>
        <v>24.14</v>
      </c>
      <c r="M66" s="30">
        <f t="shared" si="6"/>
        <v>55.709999999999994</v>
      </c>
      <c r="N66" s="30">
        <f t="shared" si="6"/>
        <v>68.25</v>
      </c>
      <c r="O66" s="30">
        <f t="shared" si="6"/>
        <v>506.36</v>
      </c>
      <c r="P66" s="30">
        <f t="shared" si="6"/>
        <v>598.73</v>
      </c>
    </row>
    <row r="67" spans="2:17" ht="18.75" x14ac:dyDescent="0.25">
      <c r="B67" s="31"/>
      <c r="C67" s="31"/>
      <c r="D67" s="31"/>
      <c r="E67" s="31"/>
      <c r="F67" s="31" t="s">
        <v>12</v>
      </c>
      <c r="G67" s="31"/>
      <c r="H67" s="31"/>
      <c r="I67" s="32">
        <f t="shared" ref="I67:N67" si="7">I47+I57+I66</f>
        <v>55.930000000000007</v>
      </c>
      <c r="J67" s="32">
        <f t="shared" si="7"/>
        <v>74.3</v>
      </c>
      <c r="K67" s="32">
        <f t="shared" si="7"/>
        <v>45.629999999999995</v>
      </c>
      <c r="L67" s="32">
        <f t="shared" si="7"/>
        <v>61</v>
      </c>
      <c r="M67" s="32">
        <f t="shared" si="7"/>
        <v>184.35999999999996</v>
      </c>
      <c r="N67" s="32">
        <f t="shared" si="7"/>
        <v>235</v>
      </c>
      <c r="O67" s="32">
        <f t="shared" ref="O67:P67" si="8">O47+O57+O66</f>
        <v>1367.67</v>
      </c>
      <c r="P67" s="32">
        <f t="shared" si="8"/>
        <v>1770.0300000000002</v>
      </c>
    </row>
    <row r="68" spans="2:17" x14ac:dyDescent="0.25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2:17" ht="28.5" x14ac:dyDescent="0.25">
      <c r="B69" s="55" t="s">
        <v>15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</row>
    <row r="70" spans="2:17" ht="18.75" x14ac:dyDescent="0.25">
      <c r="B70" s="56" t="s">
        <v>1</v>
      </c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</row>
    <row r="71" spans="2:17" ht="15.75" x14ac:dyDescent="0.25">
      <c r="B71" s="57" t="s">
        <v>198</v>
      </c>
      <c r="C71" s="24"/>
      <c r="D71" s="24"/>
      <c r="E71" s="24"/>
      <c r="F71" s="58" t="s">
        <v>2</v>
      </c>
      <c r="G71" s="58" t="s">
        <v>3</v>
      </c>
      <c r="H71" s="58"/>
      <c r="I71" s="58" t="s">
        <v>4</v>
      </c>
      <c r="J71" s="58"/>
      <c r="K71" s="58" t="s">
        <v>5</v>
      </c>
      <c r="L71" s="58"/>
      <c r="M71" s="58" t="s">
        <v>6</v>
      </c>
      <c r="N71" s="58"/>
      <c r="O71" s="58" t="s">
        <v>7</v>
      </c>
      <c r="P71" s="58"/>
    </row>
    <row r="72" spans="2:17" ht="15.75" x14ac:dyDescent="0.25">
      <c r="B72" s="57"/>
      <c r="C72" s="24"/>
      <c r="D72" s="24"/>
      <c r="E72" s="24"/>
      <c r="F72" s="58"/>
      <c r="G72" s="24" t="s">
        <v>27</v>
      </c>
      <c r="H72" s="24" t="s">
        <v>28</v>
      </c>
      <c r="I72" s="24" t="s">
        <v>27</v>
      </c>
      <c r="J72" s="24" t="s">
        <v>28</v>
      </c>
      <c r="K72" s="24" t="s">
        <v>27</v>
      </c>
      <c r="L72" s="24" t="s">
        <v>28</v>
      </c>
      <c r="M72" s="24" t="s">
        <v>27</v>
      </c>
      <c r="N72" s="24" t="s">
        <v>28</v>
      </c>
      <c r="O72" s="24" t="s">
        <v>27</v>
      </c>
      <c r="P72" s="24" t="s">
        <v>28</v>
      </c>
    </row>
    <row r="73" spans="2:17" ht="30" x14ac:dyDescent="0.25">
      <c r="B73" s="14">
        <v>1</v>
      </c>
      <c r="C73" s="14" t="s">
        <v>78</v>
      </c>
      <c r="D73" s="14" t="s">
        <v>240</v>
      </c>
      <c r="E73" s="14" t="s">
        <v>51</v>
      </c>
      <c r="F73" s="4" t="s">
        <v>54</v>
      </c>
      <c r="G73" s="15">
        <v>150</v>
      </c>
      <c r="H73" s="15">
        <v>200</v>
      </c>
      <c r="I73" s="6">
        <v>4.6399999999999997</v>
      </c>
      <c r="J73" s="6">
        <v>6.19</v>
      </c>
      <c r="K73" s="6">
        <v>4.58</v>
      </c>
      <c r="L73" s="6">
        <v>6.36</v>
      </c>
      <c r="M73" s="6">
        <v>14.14</v>
      </c>
      <c r="N73" s="6">
        <v>18.82</v>
      </c>
      <c r="O73" s="6">
        <v>119.86</v>
      </c>
      <c r="P73" s="6">
        <v>160.75</v>
      </c>
    </row>
    <row r="74" spans="2:17" ht="30" x14ac:dyDescent="0.25">
      <c r="B74" s="14">
        <v>2</v>
      </c>
      <c r="C74" s="14"/>
      <c r="D74" s="14" t="s">
        <v>240</v>
      </c>
      <c r="E74" s="14" t="s">
        <v>51</v>
      </c>
      <c r="F74" s="4" t="s">
        <v>42</v>
      </c>
      <c r="G74" s="12">
        <v>30</v>
      </c>
      <c r="H74" s="12">
        <v>30</v>
      </c>
      <c r="I74" s="6">
        <v>2.46</v>
      </c>
      <c r="J74" s="6">
        <v>2.46</v>
      </c>
      <c r="K74" s="6">
        <v>0.42</v>
      </c>
      <c r="L74" s="6">
        <v>0.42</v>
      </c>
      <c r="M74" s="6">
        <v>14.61</v>
      </c>
      <c r="N74" s="6">
        <v>14.61</v>
      </c>
      <c r="O74" s="6">
        <v>71.400000000000006</v>
      </c>
      <c r="P74" s="6">
        <v>71.400000000000006</v>
      </c>
    </row>
    <row r="75" spans="2:17" ht="30" x14ac:dyDescent="0.25">
      <c r="B75" s="14">
        <v>3</v>
      </c>
      <c r="C75" s="26" t="s">
        <v>89</v>
      </c>
      <c r="D75" s="14" t="s">
        <v>240</v>
      </c>
      <c r="E75" s="14" t="s">
        <v>51</v>
      </c>
      <c r="F75" s="11" t="s">
        <v>43</v>
      </c>
      <c r="G75" s="15">
        <v>3</v>
      </c>
      <c r="H75" s="15">
        <v>4</v>
      </c>
      <c r="I75" s="6">
        <v>0.02</v>
      </c>
      <c r="J75" s="6">
        <v>0.03</v>
      </c>
      <c r="K75" s="6">
        <v>2.1800000000000002</v>
      </c>
      <c r="L75" s="6">
        <v>2.9</v>
      </c>
      <c r="M75" s="6">
        <v>0.04</v>
      </c>
      <c r="N75" s="6">
        <v>0.05</v>
      </c>
      <c r="O75" s="6">
        <v>19.829999999999998</v>
      </c>
      <c r="P75" s="6">
        <v>26.44</v>
      </c>
    </row>
    <row r="76" spans="2:17" x14ac:dyDescent="0.25">
      <c r="B76" s="14">
        <v>4</v>
      </c>
      <c r="C76" s="14" t="s">
        <v>66</v>
      </c>
      <c r="D76" s="14" t="s">
        <v>240</v>
      </c>
      <c r="E76" s="14" t="s">
        <v>51</v>
      </c>
      <c r="F76" s="11" t="s">
        <v>26</v>
      </c>
      <c r="G76" s="12">
        <v>150</v>
      </c>
      <c r="H76" s="12">
        <v>200</v>
      </c>
      <c r="I76" s="6">
        <v>0</v>
      </c>
      <c r="J76" s="6">
        <v>0</v>
      </c>
      <c r="K76" s="6">
        <v>0</v>
      </c>
      <c r="L76" s="6">
        <v>0</v>
      </c>
      <c r="M76" s="6">
        <v>9.98</v>
      </c>
      <c r="N76" s="6">
        <v>12.97</v>
      </c>
      <c r="O76" s="6">
        <v>37.9</v>
      </c>
      <c r="P76" s="6">
        <v>49.27</v>
      </c>
    </row>
    <row r="77" spans="2:17" x14ac:dyDescent="0.25">
      <c r="B77" s="14">
        <v>5</v>
      </c>
      <c r="C77" s="14" t="s">
        <v>106</v>
      </c>
      <c r="D77" s="14" t="s">
        <v>240</v>
      </c>
      <c r="E77" s="14" t="s">
        <v>49</v>
      </c>
      <c r="F77" s="11" t="s">
        <v>45</v>
      </c>
      <c r="G77" s="14">
        <v>100</v>
      </c>
      <c r="H77" s="14">
        <v>150</v>
      </c>
      <c r="I77" s="6">
        <v>0.4</v>
      </c>
      <c r="J77" s="6">
        <v>0.6</v>
      </c>
      <c r="K77" s="6">
        <v>0.4</v>
      </c>
      <c r="L77" s="6">
        <v>0.6</v>
      </c>
      <c r="M77" s="6">
        <v>11.8</v>
      </c>
      <c r="N77" s="6">
        <v>17.7</v>
      </c>
      <c r="O77" s="6">
        <v>52.4</v>
      </c>
      <c r="P77" s="6">
        <v>78.599999999999994</v>
      </c>
    </row>
    <row r="78" spans="2:17" x14ac:dyDescent="0.25">
      <c r="B78" s="14">
        <v>6</v>
      </c>
      <c r="C78" s="14"/>
      <c r="D78" s="14"/>
      <c r="E78" s="14"/>
      <c r="F78" s="14"/>
      <c r="G78" s="14"/>
      <c r="H78" s="14"/>
      <c r="I78" s="28"/>
      <c r="J78" s="28"/>
      <c r="K78" s="28"/>
      <c r="L78" s="28"/>
      <c r="M78" s="28"/>
      <c r="N78" s="28"/>
      <c r="O78" s="28"/>
      <c r="P78" s="28"/>
    </row>
    <row r="79" spans="2:17" x14ac:dyDescent="0.25">
      <c r="B79" s="29"/>
      <c r="C79" s="29"/>
      <c r="D79" s="29"/>
      <c r="E79" s="29"/>
      <c r="F79" s="29" t="s">
        <v>9</v>
      </c>
      <c r="G79" s="29"/>
      <c r="H79" s="29"/>
      <c r="I79" s="30">
        <f>I73+I74+I75+I76+I77</f>
        <v>7.52</v>
      </c>
      <c r="J79" s="30">
        <f t="shared" ref="J79:P79" si="9">J73+J74+J75+J76+J77</f>
        <v>9.2799999999999994</v>
      </c>
      <c r="K79" s="30">
        <f t="shared" si="9"/>
        <v>7.58</v>
      </c>
      <c r="L79" s="30">
        <f t="shared" si="9"/>
        <v>10.28</v>
      </c>
      <c r="M79" s="30">
        <f t="shared" si="9"/>
        <v>50.569999999999993</v>
      </c>
      <c r="N79" s="30">
        <f t="shared" si="9"/>
        <v>64.149999999999991</v>
      </c>
      <c r="O79" s="30">
        <f t="shared" si="9"/>
        <v>301.39</v>
      </c>
      <c r="P79" s="30">
        <f t="shared" si="9"/>
        <v>386.46000000000004</v>
      </c>
    </row>
    <row r="80" spans="2:17" ht="18.75" x14ac:dyDescent="0.25">
      <c r="B80" s="56" t="s">
        <v>10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</row>
    <row r="81" spans="2:17" ht="15.75" x14ac:dyDescent="0.25">
      <c r="B81" s="57" t="s">
        <v>198</v>
      </c>
      <c r="C81" s="24"/>
      <c r="D81" s="24"/>
      <c r="E81" s="24"/>
      <c r="F81" s="58" t="s">
        <v>2</v>
      </c>
      <c r="G81" s="58" t="s">
        <v>3</v>
      </c>
      <c r="H81" s="58"/>
      <c r="I81" s="58" t="s">
        <v>4</v>
      </c>
      <c r="J81" s="58"/>
      <c r="K81" s="58" t="s">
        <v>5</v>
      </c>
      <c r="L81" s="58"/>
      <c r="M81" s="58" t="s">
        <v>6</v>
      </c>
      <c r="N81" s="58"/>
      <c r="O81" s="58" t="s">
        <v>7</v>
      </c>
      <c r="P81" s="58"/>
    </row>
    <row r="82" spans="2:17" ht="15.75" x14ac:dyDescent="0.25">
      <c r="B82" s="57"/>
      <c r="C82" s="24"/>
      <c r="D82" s="24"/>
      <c r="E82" s="24"/>
      <c r="F82" s="58"/>
      <c r="G82" s="24" t="s">
        <v>27</v>
      </c>
      <c r="H82" s="24" t="s">
        <v>28</v>
      </c>
      <c r="I82" s="24" t="s">
        <v>27</v>
      </c>
      <c r="J82" s="24" t="s">
        <v>28</v>
      </c>
      <c r="K82" s="24" t="s">
        <v>27</v>
      </c>
      <c r="L82" s="24" t="s">
        <v>28</v>
      </c>
      <c r="M82" s="24" t="s">
        <v>27</v>
      </c>
      <c r="N82" s="24" t="s">
        <v>28</v>
      </c>
      <c r="O82" s="24" t="s">
        <v>27</v>
      </c>
      <c r="P82" s="24" t="s">
        <v>28</v>
      </c>
    </row>
    <row r="83" spans="2:17" ht="30" x14ac:dyDescent="0.25">
      <c r="B83" s="14">
        <v>1</v>
      </c>
      <c r="C83" s="14" t="s">
        <v>207</v>
      </c>
      <c r="D83" s="14" t="s">
        <v>240</v>
      </c>
      <c r="E83" s="14" t="s">
        <v>51</v>
      </c>
      <c r="F83" s="4" t="s">
        <v>219</v>
      </c>
      <c r="G83" s="15">
        <v>200</v>
      </c>
      <c r="H83" s="15">
        <v>250</v>
      </c>
      <c r="I83" s="6">
        <v>2</v>
      </c>
      <c r="J83" s="6">
        <v>2.6</v>
      </c>
      <c r="K83" s="6">
        <v>1.8</v>
      </c>
      <c r="L83" s="6">
        <v>2.2000000000000002</v>
      </c>
      <c r="M83" s="6">
        <v>17.2</v>
      </c>
      <c r="N83" s="6">
        <v>21.5</v>
      </c>
      <c r="O83" s="6">
        <v>93.4</v>
      </c>
      <c r="P83" s="6">
        <v>116.8</v>
      </c>
    </row>
    <row r="84" spans="2:17" x14ac:dyDescent="0.25">
      <c r="B84" s="11">
        <v>2</v>
      </c>
      <c r="C84" s="11" t="s">
        <v>73</v>
      </c>
      <c r="D84" s="14" t="s">
        <v>240</v>
      </c>
      <c r="E84" s="14" t="s">
        <v>51</v>
      </c>
      <c r="F84" s="11" t="s">
        <v>50</v>
      </c>
      <c r="G84" s="11">
        <v>110</v>
      </c>
      <c r="H84" s="11">
        <v>150</v>
      </c>
      <c r="I84" s="6">
        <v>2.58</v>
      </c>
      <c r="J84" s="6">
        <v>3.53</v>
      </c>
      <c r="K84" s="6">
        <v>2.46</v>
      </c>
      <c r="L84" s="6">
        <v>5.01</v>
      </c>
      <c r="M84" s="6">
        <v>16.07</v>
      </c>
      <c r="N84" s="6">
        <v>21.91</v>
      </c>
      <c r="O84" s="6">
        <v>99.55</v>
      </c>
      <c r="P84" s="6">
        <v>150.47</v>
      </c>
    </row>
    <row r="85" spans="2:17" x14ac:dyDescent="0.25">
      <c r="B85" s="14">
        <v>3</v>
      </c>
      <c r="C85" s="14" t="s">
        <v>108</v>
      </c>
      <c r="D85" s="14" t="s">
        <v>240</v>
      </c>
      <c r="E85" s="14" t="s">
        <v>51</v>
      </c>
      <c r="F85" s="4" t="s">
        <v>107</v>
      </c>
      <c r="G85" s="12">
        <v>70</v>
      </c>
      <c r="H85" s="12">
        <v>100</v>
      </c>
      <c r="I85" s="6">
        <v>7.01</v>
      </c>
      <c r="J85" s="6">
        <v>10.02</v>
      </c>
      <c r="K85" s="6">
        <v>7</v>
      </c>
      <c r="L85" s="6">
        <v>10</v>
      </c>
      <c r="M85" s="6">
        <v>7.88</v>
      </c>
      <c r="N85" s="6">
        <v>11.25</v>
      </c>
      <c r="O85" s="6">
        <v>124.18</v>
      </c>
      <c r="P85" s="6">
        <v>177.4</v>
      </c>
    </row>
    <row r="86" spans="2:17" ht="30" x14ac:dyDescent="0.25">
      <c r="B86" s="14">
        <v>4</v>
      </c>
      <c r="C86" s="14" t="s">
        <v>173</v>
      </c>
      <c r="D86" s="14" t="s">
        <v>240</v>
      </c>
      <c r="E86" s="14" t="s">
        <v>51</v>
      </c>
      <c r="F86" s="4" t="s">
        <v>174</v>
      </c>
      <c r="G86" s="14">
        <v>100</v>
      </c>
      <c r="H86" s="14">
        <v>120</v>
      </c>
      <c r="I86" s="6">
        <v>4.0999999999999996</v>
      </c>
      <c r="J86" s="6">
        <v>4.88</v>
      </c>
      <c r="K86" s="6">
        <v>2.7</v>
      </c>
      <c r="L86" s="6">
        <v>3.28</v>
      </c>
      <c r="M86" s="6">
        <v>7.7</v>
      </c>
      <c r="N86" s="6">
        <v>9.2899999999999991</v>
      </c>
      <c r="O86" s="6">
        <v>73.599999999999994</v>
      </c>
      <c r="P86" s="6">
        <v>88.37</v>
      </c>
    </row>
    <row r="87" spans="2:17" ht="30" x14ac:dyDescent="0.25">
      <c r="B87" s="14">
        <v>5</v>
      </c>
      <c r="C87" s="14"/>
      <c r="D87" s="14" t="s">
        <v>240</v>
      </c>
      <c r="E87" s="14" t="s">
        <v>51</v>
      </c>
      <c r="F87" s="4" t="s">
        <v>38</v>
      </c>
      <c r="G87" s="11">
        <v>30</v>
      </c>
      <c r="H87" s="11">
        <v>30</v>
      </c>
      <c r="I87" s="6">
        <v>2.1</v>
      </c>
      <c r="J87" s="6">
        <v>2.1</v>
      </c>
      <c r="K87" s="6">
        <v>0.84</v>
      </c>
      <c r="L87" s="6">
        <v>0.84</v>
      </c>
      <c r="M87" s="6">
        <v>9.66</v>
      </c>
      <c r="N87" s="6">
        <v>9.66</v>
      </c>
      <c r="O87" s="6">
        <v>59.4</v>
      </c>
      <c r="P87" s="6">
        <v>59.4</v>
      </c>
    </row>
    <row r="88" spans="2:17" ht="30" x14ac:dyDescent="0.25">
      <c r="B88" s="14">
        <v>6</v>
      </c>
      <c r="C88" s="14" t="s">
        <v>68</v>
      </c>
      <c r="D88" s="14" t="s">
        <v>240</v>
      </c>
      <c r="E88" s="14" t="s">
        <v>51</v>
      </c>
      <c r="F88" s="4" t="s">
        <v>24</v>
      </c>
      <c r="G88" s="14">
        <v>180</v>
      </c>
      <c r="H88" s="14">
        <v>180</v>
      </c>
      <c r="I88" s="6">
        <v>0.49</v>
      </c>
      <c r="J88" s="6">
        <v>0.49</v>
      </c>
      <c r="K88" s="6">
        <v>0</v>
      </c>
      <c r="L88" s="6">
        <v>0</v>
      </c>
      <c r="M88" s="6">
        <v>29.67</v>
      </c>
      <c r="N88" s="6">
        <v>29.67</v>
      </c>
      <c r="O88" s="6">
        <v>113.22</v>
      </c>
      <c r="P88" s="6">
        <v>113.22</v>
      </c>
      <c r="Q88" s="3"/>
    </row>
    <row r="89" spans="2:17" x14ac:dyDescent="0.25">
      <c r="B89" s="29"/>
      <c r="C89" s="29"/>
      <c r="D89" s="29"/>
      <c r="E89" s="29"/>
      <c r="F89" s="29" t="s">
        <v>9</v>
      </c>
      <c r="G89" s="29"/>
      <c r="H89" s="29"/>
      <c r="I89" s="30">
        <f t="shared" ref="I89:P89" si="10">SUM(I83:I88)</f>
        <v>18.279999999999998</v>
      </c>
      <c r="J89" s="30">
        <f t="shared" si="10"/>
        <v>23.619999999999997</v>
      </c>
      <c r="K89" s="30">
        <f t="shared" si="10"/>
        <v>14.8</v>
      </c>
      <c r="L89" s="30">
        <f t="shared" si="10"/>
        <v>21.330000000000002</v>
      </c>
      <c r="M89" s="30">
        <f t="shared" si="10"/>
        <v>88.18</v>
      </c>
      <c r="N89" s="30">
        <f t="shared" si="10"/>
        <v>103.28</v>
      </c>
      <c r="O89" s="30">
        <f t="shared" si="10"/>
        <v>563.35</v>
      </c>
      <c r="P89" s="30">
        <f t="shared" si="10"/>
        <v>705.66</v>
      </c>
    </row>
    <row r="90" spans="2:17" ht="18.75" x14ac:dyDescent="0.25">
      <c r="B90" s="56" t="s">
        <v>11</v>
      </c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</row>
    <row r="91" spans="2:17" ht="15.75" x14ac:dyDescent="0.25">
      <c r="B91" s="57" t="s">
        <v>198</v>
      </c>
      <c r="C91" s="24"/>
      <c r="D91" s="24"/>
      <c r="E91" s="24"/>
      <c r="F91" s="58" t="s">
        <v>2</v>
      </c>
      <c r="G91" s="58" t="s">
        <v>3</v>
      </c>
      <c r="H91" s="58"/>
      <c r="I91" s="58" t="s">
        <v>4</v>
      </c>
      <c r="J91" s="58"/>
      <c r="K91" s="58" t="s">
        <v>5</v>
      </c>
      <c r="L91" s="58"/>
      <c r="M91" s="58" t="s">
        <v>6</v>
      </c>
      <c r="N91" s="58"/>
      <c r="O91" s="58" t="s">
        <v>7</v>
      </c>
      <c r="P91" s="58"/>
    </row>
    <row r="92" spans="2:17" ht="15.75" x14ac:dyDescent="0.25">
      <c r="B92" s="57"/>
      <c r="C92" s="24"/>
      <c r="D92" s="24"/>
      <c r="E92" s="24"/>
      <c r="F92" s="58"/>
      <c r="G92" s="24" t="s">
        <v>27</v>
      </c>
      <c r="H92" s="24" t="s">
        <v>28</v>
      </c>
      <c r="I92" s="24" t="s">
        <v>27</v>
      </c>
      <c r="J92" s="24" t="s">
        <v>28</v>
      </c>
      <c r="K92" s="24" t="s">
        <v>27</v>
      </c>
      <c r="L92" s="24" t="s">
        <v>28</v>
      </c>
      <c r="M92" s="24" t="s">
        <v>27</v>
      </c>
      <c r="N92" s="24" t="s">
        <v>28</v>
      </c>
      <c r="O92" s="24" t="s">
        <v>27</v>
      </c>
      <c r="P92" s="24" t="s">
        <v>28</v>
      </c>
    </row>
    <row r="93" spans="2:17" x14ac:dyDescent="0.25">
      <c r="B93" s="14">
        <v>1</v>
      </c>
      <c r="C93" s="14" t="s">
        <v>220</v>
      </c>
      <c r="D93" s="44" t="s">
        <v>240</v>
      </c>
      <c r="E93" s="14" t="s">
        <v>51</v>
      </c>
      <c r="F93" s="4" t="s">
        <v>208</v>
      </c>
      <c r="G93" s="15">
        <v>120</v>
      </c>
      <c r="H93" s="15">
        <v>150</v>
      </c>
      <c r="I93" s="6">
        <v>4.0999999999999996</v>
      </c>
      <c r="J93" s="6">
        <v>5.2</v>
      </c>
      <c r="K93" s="6">
        <v>3.1</v>
      </c>
      <c r="L93" s="6">
        <v>3.9</v>
      </c>
      <c r="M93" s="6">
        <v>24.1</v>
      </c>
      <c r="N93" s="6">
        <v>30.1</v>
      </c>
      <c r="O93" s="6">
        <v>132.69999999999999</v>
      </c>
      <c r="P93" s="6">
        <v>165.8</v>
      </c>
    </row>
    <row r="94" spans="2:17" ht="30" x14ac:dyDescent="0.25">
      <c r="B94" s="14">
        <v>2</v>
      </c>
      <c r="C94" s="14" t="s">
        <v>241</v>
      </c>
      <c r="D94" s="44" t="s">
        <v>240</v>
      </c>
      <c r="E94" s="14" t="s">
        <v>51</v>
      </c>
      <c r="F94" s="4" t="s">
        <v>90</v>
      </c>
      <c r="G94" s="14">
        <v>75</v>
      </c>
      <c r="H94" s="14">
        <v>100</v>
      </c>
      <c r="I94" s="6">
        <v>25.18</v>
      </c>
      <c r="J94" s="6">
        <v>33.57</v>
      </c>
      <c r="K94" s="6">
        <v>4.0199999999999996</v>
      </c>
      <c r="L94" s="6">
        <v>5.36</v>
      </c>
      <c r="M94" s="6">
        <v>12.83</v>
      </c>
      <c r="N94" s="6">
        <v>17.100000000000001</v>
      </c>
      <c r="O94" s="6">
        <v>188.44</v>
      </c>
      <c r="P94" s="6">
        <v>251.25</v>
      </c>
    </row>
    <row r="95" spans="2:17" ht="30" x14ac:dyDescent="0.25">
      <c r="B95" s="15"/>
      <c r="C95" s="15"/>
      <c r="D95" s="44" t="s">
        <v>240</v>
      </c>
      <c r="E95" s="44" t="s">
        <v>51</v>
      </c>
      <c r="F95" s="8" t="s">
        <v>100</v>
      </c>
      <c r="G95" s="15" t="s">
        <v>99</v>
      </c>
      <c r="H95" s="15" t="s">
        <v>99</v>
      </c>
      <c r="I95" s="7">
        <v>1.23</v>
      </c>
      <c r="J95" s="7">
        <v>1.23</v>
      </c>
      <c r="K95" s="7">
        <v>0.21</v>
      </c>
      <c r="L95" s="7">
        <v>0.21</v>
      </c>
      <c r="M95" s="7">
        <v>7.3</v>
      </c>
      <c r="N95" s="7">
        <v>7.3</v>
      </c>
      <c r="O95" s="7">
        <v>35.700000000000003</v>
      </c>
      <c r="P95" s="7">
        <v>35.700000000000003</v>
      </c>
    </row>
    <row r="96" spans="2:17" ht="45" x14ac:dyDescent="0.25">
      <c r="B96" s="14">
        <v>3</v>
      </c>
      <c r="C96" s="14" t="s">
        <v>175</v>
      </c>
      <c r="D96" s="44" t="s">
        <v>240</v>
      </c>
      <c r="E96" s="14" t="s">
        <v>51</v>
      </c>
      <c r="F96" s="4" t="s">
        <v>176</v>
      </c>
      <c r="G96" s="11">
        <v>50</v>
      </c>
      <c r="H96" s="11">
        <v>75</v>
      </c>
      <c r="I96" s="6">
        <v>0.7</v>
      </c>
      <c r="J96" s="6">
        <v>1.1000000000000001</v>
      </c>
      <c r="K96" s="6">
        <v>2.5</v>
      </c>
      <c r="L96" s="6">
        <v>3.8</v>
      </c>
      <c r="M96" s="6">
        <v>2.2999999999999998</v>
      </c>
      <c r="N96" s="6">
        <v>3.4</v>
      </c>
      <c r="O96" s="6">
        <v>35.200000000000003</v>
      </c>
      <c r="P96" s="6">
        <v>52.7</v>
      </c>
    </row>
    <row r="97" spans="2:16" x14ac:dyDescent="0.25">
      <c r="B97" s="14">
        <v>4</v>
      </c>
      <c r="C97" s="14" t="s">
        <v>106</v>
      </c>
      <c r="D97" s="44" t="s">
        <v>240</v>
      </c>
      <c r="E97" s="14" t="s">
        <v>51</v>
      </c>
      <c r="F97" s="14" t="s">
        <v>158</v>
      </c>
      <c r="G97" s="14">
        <v>50</v>
      </c>
      <c r="H97" s="14">
        <v>100</v>
      </c>
      <c r="I97" s="28">
        <v>0.5</v>
      </c>
      <c r="J97" s="28">
        <v>0.9</v>
      </c>
      <c r="K97" s="28">
        <v>0.1</v>
      </c>
      <c r="L97" s="28">
        <v>0.2</v>
      </c>
      <c r="M97" s="28">
        <v>5.5</v>
      </c>
      <c r="N97" s="28">
        <v>11</v>
      </c>
      <c r="O97" s="28">
        <v>25</v>
      </c>
      <c r="P97" s="28">
        <v>50</v>
      </c>
    </row>
    <row r="98" spans="2:16" x14ac:dyDescent="0.25">
      <c r="B98" s="14">
        <v>5</v>
      </c>
      <c r="C98" s="14" t="s">
        <v>72</v>
      </c>
      <c r="D98" s="44" t="s">
        <v>240</v>
      </c>
      <c r="E98" s="14" t="s">
        <v>51</v>
      </c>
      <c r="F98" s="14" t="s">
        <v>41</v>
      </c>
      <c r="G98" s="14">
        <v>150</v>
      </c>
      <c r="H98" s="14">
        <v>180</v>
      </c>
      <c r="I98" s="28">
        <v>1</v>
      </c>
      <c r="J98" s="28">
        <v>1.2</v>
      </c>
      <c r="K98" s="28">
        <v>0</v>
      </c>
      <c r="L98" s="28">
        <v>0</v>
      </c>
      <c r="M98" s="28">
        <v>14.08</v>
      </c>
      <c r="N98" s="28">
        <v>16.899999999999999</v>
      </c>
      <c r="O98" s="28">
        <v>61</v>
      </c>
      <c r="P98" s="28">
        <v>73.2</v>
      </c>
    </row>
    <row r="99" spans="2:16" x14ac:dyDescent="0.25">
      <c r="B99" s="14">
        <v>6</v>
      </c>
      <c r="C99" s="14"/>
      <c r="D99" s="14"/>
      <c r="E99" s="14"/>
      <c r="F99" s="14"/>
      <c r="G99" s="14"/>
      <c r="H99" s="14"/>
      <c r="I99" s="28"/>
      <c r="J99" s="28"/>
      <c r="K99" s="28"/>
      <c r="L99" s="28"/>
      <c r="M99" s="28"/>
      <c r="N99" s="28"/>
      <c r="O99" s="28"/>
      <c r="P99" s="28"/>
    </row>
    <row r="100" spans="2:16" x14ac:dyDescent="0.25">
      <c r="B100" s="29"/>
      <c r="C100" s="29"/>
      <c r="D100" s="29"/>
      <c r="E100" s="29"/>
      <c r="F100" s="29" t="s">
        <v>9</v>
      </c>
      <c r="G100" s="29"/>
      <c r="H100" s="29"/>
      <c r="I100" s="30">
        <f t="shared" ref="I100:P100" si="11">SUM(I93:I99)</f>
        <v>32.71</v>
      </c>
      <c r="J100" s="30">
        <f t="shared" si="11"/>
        <v>43.2</v>
      </c>
      <c r="K100" s="30">
        <f t="shared" si="11"/>
        <v>9.9299999999999979</v>
      </c>
      <c r="L100" s="30">
        <f t="shared" si="11"/>
        <v>13.469999999999999</v>
      </c>
      <c r="M100" s="30">
        <f t="shared" si="11"/>
        <v>66.11</v>
      </c>
      <c r="N100" s="30">
        <f t="shared" si="11"/>
        <v>85.800000000000011</v>
      </c>
      <c r="O100" s="30">
        <f>SUM(O93:O99)</f>
        <v>478.03999999999996</v>
      </c>
      <c r="P100" s="30">
        <f t="shared" si="11"/>
        <v>628.65000000000009</v>
      </c>
    </row>
    <row r="101" spans="2:16" ht="18.75" x14ac:dyDescent="0.25">
      <c r="B101" s="31"/>
      <c r="C101" s="31"/>
      <c r="D101" s="31"/>
      <c r="E101" s="31"/>
      <c r="F101" s="31" t="s">
        <v>12</v>
      </c>
      <c r="G101" s="31"/>
      <c r="H101" s="31"/>
      <c r="I101" s="32">
        <f t="shared" ref="I101:P101" si="12">I79+I89+I100</f>
        <v>58.51</v>
      </c>
      <c r="J101" s="32">
        <f t="shared" si="12"/>
        <v>76.099999999999994</v>
      </c>
      <c r="K101" s="32">
        <f t="shared" si="12"/>
        <v>32.31</v>
      </c>
      <c r="L101" s="32">
        <f t="shared" si="12"/>
        <v>45.08</v>
      </c>
      <c r="M101" s="32">
        <f t="shared" si="12"/>
        <v>204.86</v>
      </c>
      <c r="N101" s="32">
        <f t="shared" si="12"/>
        <v>253.23000000000002</v>
      </c>
      <c r="O101" s="32">
        <f t="shared" si="12"/>
        <v>1342.78</v>
      </c>
      <c r="P101" s="32">
        <f t="shared" si="12"/>
        <v>1720.77</v>
      </c>
    </row>
    <row r="102" spans="2:16" x14ac:dyDescent="0.25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</row>
    <row r="103" spans="2:16" ht="28.5" x14ac:dyDescent="0.25">
      <c r="B103" s="55" t="s">
        <v>17</v>
      </c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</row>
    <row r="104" spans="2:16" ht="18.75" x14ac:dyDescent="0.25">
      <c r="B104" s="56" t="s">
        <v>1</v>
      </c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</row>
    <row r="105" spans="2:16" ht="15.75" x14ac:dyDescent="0.25">
      <c r="B105" s="57" t="s">
        <v>198</v>
      </c>
      <c r="C105" s="24"/>
      <c r="D105" s="24"/>
      <c r="E105" s="24"/>
      <c r="F105" s="58" t="s">
        <v>2</v>
      </c>
      <c r="G105" s="58" t="s">
        <v>3</v>
      </c>
      <c r="H105" s="58"/>
      <c r="I105" s="58" t="s">
        <v>4</v>
      </c>
      <c r="J105" s="58"/>
      <c r="K105" s="58" t="s">
        <v>5</v>
      </c>
      <c r="L105" s="58"/>
      <c r="M105" s="58" t="s">
        <v>6</v>
      </c>
      <c r="N105" s="58"/>
      <c r="O105" s="58" t="s">
        <v>7</v>
      </c>
      <c r="P105" s="58"/>
    </row>
    <row r="106" spans="2:16" ht="15.75" x14ac:dyDescent="0.25">
      <c r="B106" s="57"/>
      <c r="C106" s="24"/>
      <c r="D106" s="24"/>
      <c r="E106" s="24"/>
      <c r="F106" s="58"/>
      <c r="G106" s="24" t="s">
        <v>27</v>
      </c>
      <c r="H106" s="24" t="s">
        <v>28</v>
      </c>
      <c r="I106" s="24" t="s">
        <v>27</v>
      </c>
      <c r="J106" s="24" t="s">
        <v>28</v>
      </c>
      <c r="K106" s="24" t="s">
        <v>27</v>
      </c>
      <c r="L106" s="24" t="s">
        <v>28</v>
      </c>
      <c r="M106" s="24" t="s">
        <v>27</v>
      </c>
      <c r="N106" s="24" t="s">
        <v>28</v>
      </c>
      <c r="O106" s="24" t="s">
        <v>27</v>
      </c>
      <c r="P106" s="24" t="s">
        <v>28</v>
      </c>
    </row>
    <row r="107" spans="2:16" ht="30" x14ac:dyDescent="0.25">
      <c r="B107" s="11">
        <v>1</v>
      </c>
      <c r="C107" s="11" t="s">
        <v>242</v>
      </c>
      <c r="D107" s="14" t="s">
        <v>240</v>
      </c>
      <c r="E107" s="14" t="s">
        <v>53</v>
      </c>
      <c r="F107" s="4" t="s">
        <v>243</v>
      </c>
      <c r="G107" s="11" t="s">
        <v>244</v>
      </c>
      <c r="H107" s="11" t="s">
        <v>245</v>
      </c>
      <c r="I107" s="6">
        <v>9.86</v>
      </c>
      <c r="J107" s="6">
        <v>10.93</v>
      </c>
      <c r="K107" s="6">
        <v>10.4</v>
      </c>
      <c r="L107" s="6">
        <v>11.55</v>
      </c>
      <c r="M107" s="6">
        <v>42.84</v>
      </c>
      <c r="N107" s="6">
        <v>47.24</v>
      </c>
      <c r="O107" s="6">
        <v>307.43</v>
      </c>
      <c r="P107" s="6">
        <v>339.93</v>
      </c>
    </row>
    <row r="108" spans="2:16" ht="30" x14ac:dyDescent="0.25">
      <c r="B108" s="11">
        <v>2</v>
      </c>
      <c r="C108" s="11"/>
      <c r="D108" s="14" t="s">
        <v>240</v>
      </c>
      <c r="E108" s="14" t="s">
        <v>53</v>
      </c>
      <c r="F108" s="4" t="s">
        <v>42</v>
      </c>
      <c r="G108" s="11">
        <v>30</v>
      </c>
      <c r="H108" s="11">
        <v>30</v>
      </c>
      <c r="I108" s="6">
        <v>2.46</v>
      </c>
      <c r="J108" s="6">
        <v>2.46</v>
      </c>
      <c r="K108" s="6">
        <v>0.42</v>
      </c>
      <c r="L108" s="6">
        <v>0.42</v>
      </c>
      <c r="M108" s="6">
        <v>14.61</v>
      </c>
      <c r="N108" s="6">
        <v>14.61</v>
      </c>
      <c r="O108" s="6">
        <v>71.400000000000006</v>
      </c>
      <c r="P108" s="6">
        <v>71.400000000000006</v>
      </c>
    </row>
    <row r="109" spans="2:16" ht="30" x14ac:dyDescent="0.25">
      <c r="B109" s="11">
        <v>3</v>
      </c>
      <c r="C109" s="26" t="s">
        <v>89</v>
      </c>
      <c r="D109" s="14" t="s">
        <v>240</v>
      </c>
      <c r="E109" s="14" t="s">
        <v>53</v>
      </c>
      <c r="F109" s="11" t="s">
        <v>43</v>
      </c>
      <c r="G109" s="12">
        <v>3</v>
      </c>
      <c r="H109" s="12">
        <v>4</v>
      </c>
      <c r="I109" s="6">
        <v>0.02</v>
      </c>
      <c r="J109" s="6">
        <v>0.03</v>
      </c>
      <c r="K109" s="6">
        <v>2.1800000000000002</v>
      </c>
      <c r="L109" s="6">
        <v>2.9</v>
      </c>
      <c r="M109" s="6">
        <v>0.04</v>
      </c>
      <c r="N109" s="6">
        <v>0.05</v>
      </c>
      <c r="O109" s="6">
        <v>19.829999999999998</v>
      </c>
      <c r="P109" s="6">
        <v>26.44</v>
      </c>
    </row>
    <row r="110" spans="2:16" x14ac:dyDescent="0.25">
      <c r="B110" s="11">
        <v>4</v>
      </c>
      <c r="C110" s="11" t="s">
        <v>69</v>
      </c>
      <c r="D110" s="11" t="s">
        <v>240</v>
      </c>
      <c r="E110" s="11" t="s">
        <v>53</v>
      </c>
      <c r="F110" s="11" t="s">
        <v>22</v>
      </c>
      <c r="G110" s="11">
        <v>120</v>
      </c>
      <c r="H110" s="11">
        <v>150</v>
      </c>
      <c r="I110" s="6">
        <v>0.14000000000000001</v>
      </c>
      <c r="J110" s="6">
        <v>0.18</v>
      </c>
      <c r="K110" s="6">
        <v>0.02</v>
      </c>
      <c r="L110" s="6">
        <v>0.02</v>
      </c>
      <c r="M110" s="6">
        <v>9.9600000000000009</v>
      </c>
      <c r="N110" s="6">
        <v>12.58</v>
      </c>
      <c r="O110" s="6">
        <v>41.45</v>
      </c>
      <c r="P110" s="6">
        <v>52.28</v>
      </c>
    </row>
    <row r="111" spans="2:16" ht="30" x14ac:dyDescent="0.25">
      <c r="B111" s="11">
        <v>5</v>
      </c>
      <c r="C111" s="14" t="s">
        <v>106</v>
      </c>
      <c r="D111" s="11" t="s">
        <v>240</v>
      </c>
      <c r="E111" s="11" t="s">
        <v>53</v>
      </c>
      <c r="F111" s="4" t="s">
        <v>177</v>
      </c>
      <c r="G111" s="14">
        <v>100</v>
      </c>
      <c r="H111" s="14">
        <v>150</v>
      </c>
      <c r="I111" s="6">
        <v>0.8</v>
      </c>
      <c r="J111" s="6">
        <v>1.2</v>
      </c>
      <c r="K111" s="6">
        <v>0.2</v>
      </c>
      <c r="L111" s="6">
        <v>0.3</v>
      </c>
      <c r="M111" s="6">
        <v>9</v>
      </c>
      <c r="N111" s="6">
        <v>13.5</v>
      </c>
      <c r="O111" s="6">
        <v>38</v>
      </c>
      <c r="P111" s="6">
        <v>57</v>
      </c>
    </row>
    <row r="112" spans="2:16" x14ac:dyDescent="0.25">
      <c r="B112" s="11">
        <v>6</v>
      </c>
      <c r="C112" s="11"/>
      <c r="D112" s="11"/>
      <c r="E112" s="11"/>
      <c r="F112" s="11"/>
      <c r="G112" s="11"/>
      <c r="H112" s="11"/>
      <c r="I112" s="6"/>
      <c r="J112" s="6"/>
      <c r="K112" s="6"/>
      <c r="L112" s="6"/>
      <c r="M112" s="6"/>
      <c r="N112" s="6"/>
      <c r="O112" s="6"/>
      <c r="P112" s="6"/>
    </row>
    <row r="113" spans="2:16" x14ac:dyDescent="0.25">
      <c r="B113" s="22"/>
      <c r="C113" s="22"/>
      <c r="D113" s="22"/>
      <c r="E113" s="22"/>
      <c r="F113" s="22" t="s">
        <v>9</v>
      </c>
      <c r="G113" s="22"/>
      <c r="H113" s="22"/>
      <c r="I113" s="23">
        <f t="shared" ref="I113:P113" si="13">SUM(I107:I112)</f>
        <v>13.280000000000001</v>
      </c>
      <c r="J113" s="23">
        <f t="shared" si="13"/>
        <v>14.799999999999999</v>
      </c>
      <c r="K113" s="23">
        <f t="shared" si="13"/>
        <v>13.219999999999999</v>
      </c>
      <c r="L113" s="23">
        <f t="shared" si="13"/>
        <v>15.190000000000001</v>
      </c>
      <c r="M113" s="23">
        <f t="shared" si="13"/>
        <v>76.45</v>
      </c>
      <c r="N113" s="23">
        <f t="shared" si="13"/>
        <v>87.98</v>
      </c>
      <c r="O113" s="23">
        <f t="shared" si="13"/>
        <v>478.11</v>
      </c>
      <c r="P113" s="23">
        <f t="shared" si="13"/>
        <v>547.05000000000007</v>
      </c>
    </row>
    <row r="114" spans="2:16" ht="18.75" x14ac:dyDescent="0.25">
      <c r="B114" s="52" t="s">
        <v>10</v>
      </c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</row>
    <row r="115" spans="2:16" ht="15.75" x14ac:dyDescent="0.25">
      <c r="B115" s="53" t="s">
        <v>198</v>
      </c>
      <c r="C115" s="25"/>
      <c r="D115" s="25"/>
      <c r="E115" s="25"/>
      <c r="F115" s="54" t="s">
        <v>2</v>
      </c>
      <c r="G115" s="54" t="s">
        <v>3</v>
      </c>
      <c r="H115" s="54"/>
      <c r="I115" s="54" t="s">
        <v>4</v>
      </c>
      <c r="J115" s="54"/>
      <c r="K115" s="54" t="s">
        <v>5</v>
      </c>
      <c r="L115" s="54"/>
      <c r="M115" s="54" t="s">
        <v>6</v>
      </c>
      <c r="N115" s="54"/>
      <c r="O115" s="54" t="s">
        <v>7</v>
      </c>
      <c r="P115" s="54"/>
    </row>
    <row r="116" spans="2:16" ht="15.75" x14ac:dyDescent="0.25">
      <c r="B116" s="53"/>
      <c r="C116" s="25"/>
      <c r="D116" s="25"/>
      <c r="E116" s="25"/>
      <c r="F116" s="54"/>
      <c r="G116" s="24" t="s">
        <v>27</v>
      </c>
      <c r="H116" s="24" t="s">
        <v>28</v>
      </c>
      <c r="I116" s="24" t="s">
        <v>27</v>
      </c>
      <c r="J116" s="24" t="s">
        <v>28</v>
      </c>
      <c r="K116" s="24" t="s">
        <v>27</v>
      </c>
      <c r="L116" s="24" t="s">
        <v>28</v>
      </c>
      <c r="M116" s="24" t="s">
        <v>27</v>
      </c>
      <c r="N116" s="24" t="s">
        <v>28</v>
      </c>
      <c r="O116" s="24" t="s">
        <v>27</v>
      </c>
      <c r="P116" s="24" t="s">
        <v>28</v>
      </c>
    </row>
    <row r="117" spans="2:16" x14ac:dyDescent="0.25">
      <c r="B117" s="11">
        <v>1</v>
      </c>
      <c r="C117" s="11" t="s">
        <v>209</v>
      </c>
      <c r="D117" s="14" t="s">
        <v>240</v>
      </c>
      <c r="E117" s="14" t="s">
        <v>53</v>
      </c>
      <c r="F117" s="11" t="s">
        <v>221</v>
      </c>
      <c r="G117" s="12">
        <v>200</v>
      </c>
      <c r="H117" s="12">
        <v>250</v>
      </c>
      <c r="I117" s="6">
        <v>2.4</v>
      </c>
      <c r="J117" s="6">
        <v>3</v>
      </c>
      <c r="K117" s="6">
        <v>5.2</v>
      </c>
      <c r="L117" s="6">
        <v>6.6</v>
      </c>
      <c r="M117" s="6">
        <v>20.8</v>
      </c>
      <c r="N117" s="6">
        <v>25.9</v>
      </c>
      <c r="O117" s="6">
        <v>137.30000000000001</v>
      </c>
      <c r="P117" s="6">
        <v>171.7</v>
      </c>
    </row>
    <row r="118" spans="2:16" x14ac:dyDescent="0.25">
      <c r="B118" s="11">
        <v>3</v>
      </c>
      <c r="C118" s="11" t="s">
        <v>159</v>
      </c>
      <c r="D118" s="14" t="s">
        <v>240</v>
      </c>
      <c r="E118" s="14" t="s">
        <v>53</v>
      </c>
      <c r="F118" s="11" t="s">
        <v>160</v>
      </c>
      <c r="G118" s="12">
        <v>100</v>
      </c>
      <c r="H118" s="12">
        <v>150</v>
      </c>
      <c r="I118" s="6">
        <v>8.3000000000000007</v>
      </c>
      <c r="J118" s="6">
        <v>12.45</v>
      </c>
      <c r="K118" s="6">
        <v>0.4</v>
      </c>
      <c r="L118" s="6">
        <v>0.6</v>
      </c>
      <c r="M118" s="6">
        <v>12.2</v>
      </c>
      <c r="N118" s="6">
        <v>18.3</v>
      </c>
      <c r="O118" s="6">
        <v>116</v>
      </c>
      <c r="P118" s="6">
        <v>174</v>
      </c>
    </row>
    <row r="119" spans="2:16" s="2" customFormat="1" x14ac:dyDescent="0.25">
      <c r="B119" s="11">
        <v>4</v>
      </c>
      <c r="C119" s="11" t="s">
        <v>223</v>
      </c>
      <c r="D119" s="11" t="s">
        <v>240</v>
      </c>
      <c r="E119" s="11" t="s">
        <v>53</v>
      </c>
      <c r="F119" s="11" t="s">
        <v>222</v>
      </c>
      <c r="G119" s="12">
        <v>90</v>
      </c>
      <c r="H119" s="12">
        <v>100</v>
      </c>
      <c r="I119" s="6">
        <v>13.4</v>
      </c>
      <c r="J119" s="6">
        <v>14.85</v>
      </c>
      <c r="K119" s="6">
        <v>2.2000000000000002</v>
      </c>
      <c r="L119" s="6">
        <v>2.44</v>
      </c>
      <c r="M119" s="6">
        <v>1.6</v>
      </c>
      <c r="N119" s="6">
        <v>1.78</v>
      </c>
      <c r="O119" s="6">
        <v>73</v>
      </c>
      <c r="P119" s="6">
        <v>81.11</v>
      </c>
    </row>
    <row r="120" spans="2:16" x14ac:dyDescent="0.25">
      <c r="B120" s="11">
        <v>5</v>
      </c>
      <c r="C120" s="11" t="s">
        <v>178</v>
      </c>
      <c r="D120" s="14" t="s">
        <v>240</v>
      </c>
      <c r="E120" s="14" t="s">
        <v>53</v>
      </c>
      <c r="F120" s="4" t="s">
        <v>179</v>
      </c>
      <c r="G120" s="11">
        <v>20</v>
      </c>
      <c r="H120" s="11">
        <v>30</v>
      </c>
      <c r="I120" s="6">
        <v>0.16</v>
      </c>
      <c r="J120" s="6">
        <v>0.24</v>
      </c>
      <c r="K120" s="6">
        <v>0.02</v>
      </c>
      <c r="L120" s="6">
        <v>0.03</v>
      </c>
      <c r="M120" s="6">
        <v>0.46</v>
      </c>
      <c r="N120" s="6">
        <v>0.69</v>
      </c>
      <c r="O120" s="6">
        <v>2.6</v>
      </c>
      <c r="P120" s="6">
        <v>3.9</v>
      </c>
    </row>
    <row r="121" spans="2:16" ht="30" x14ac:dyDescent="0.25">
      <c r="B121" s="11">
        <v>6</v>
      </c>
      <c r="C121" s="26" t="s">
        <v>89</v>
      </c>
      <c r="D121" s="14" t="s">
        <v>240</v>
      </c>
      <c r="E121" s="14" t="s">
        <v>53</v>
      </c>
      <c r="F121" s="11" t="s">
        <v>16</v>
      </c>
      <c r="G121" s="11">
        <v>120</v>
      </c>
      <c r="H121" s="11">
        <v>180</v>
      </c>
      <c r="I121" s="6">
        <v>0.12</v>
      </c>
      <c r="J121" s="6">
        <v>0.15</v>
      </c>
      <c r="K121" s="6">
        <v>0</v>
      </c>
      <c r="L121" s="6">
        <v>0</v>
      </c>
      <c r="M121" s="6">
        <v>19.079999999999998</v>
      </c>
      <c r="N121" s="6">
        <v>23.85</v>
      </c>
      <c r="O121" s="6">
        <v>81.599999999999994</v>
      </c>
      <c r="P121" s="6">
        <v>102</v>
      </c>
    </row>
    <row r="122" spans="2:16" ht="30" x14ac:dyDescent="0.25">
      <c r="B122" s="11">
        <v>7</v>
      </c>
      <c r="C122" s="11"/>
      <c r="D122" s="14" t="s">
        <v>240</v>
      </c>
      <c r="E122" s="14" t="s">
        <v>53</v>
      </c>
      <c r="F122" s="4" t="s">
        <v>38</v>
      </c>
      <c r="G122" s="11">
        <v>30</v>
      </c>
      <c r="H122" s="11">
        <v>30</v>
      </c>
      <c r="I122" s="6">
        <v>2.1</v>
      </c>
      <c r="J122" s="6">
        <v>2.1</v>
      </c>
      <c r="K122" s="6">
        <v>0.84</v>
      </c>
      <c r="L122" s="6">
        <v>0.84</v>
      </c>
      <c r="M122" s="6">
        <v>9.66</v>
      </c>
      <c r="N122" s="6">
        <v>9.66</v>
      </c>
      <c r="O122" s="6">
        <v>59.4</v>
      </c>
      <c r="P122" s="6">
        <v>59.4</v>
      </c>
    </row>
    <row r="123" spans="2:16" x14ac:dyDescent="0.25">
      <c r="B123" s="22"/>
      <c r="C123" s="22"/>
      <c r="D123" s="22"/>
      <c r="E123" s="22"/>
      <c r="F123" s="22" t="s">
        <v>9</v>
      </c>
      <c r="G123" s="22"/>
      <c r="H123" s="22"/>
      <c r="I123" s="23">
        <f t="shared" ref="I123:P123" si="14">SUM(I117:I122)</f>
        <v>26.480000000000004</v>
      </c>
      <c r="J123" s="23">
        <f t="shared" si="14"/>
        <v>32.789999999999992</v>
      </c>
      <c r="K123" s="23">
        <f t="shared" si="14"/>
        <v>8.66</v>
      </c>
      <c r="L123" s="23">
        <f t="shared" si="14"/>
        <v>10.509999999999998</v>
      </c>
      <c r="M123" s="23">
        <f t="shared" si="14"/>
        <v>63.8</v>
      </c>
      <c r="N123" s="23">
        <f t="shared" si="14"/>
        <v>80.180000000000007</v>
      </c>
      <c r="O123" s="23">
        <f t="shared" si="14"/>
        <v>469.9</v>
      </c>
      <c r="P123" s="23">
        <f t="shared" si="14"/>
        <v>592.11</v>
      </c>
    </row>
    <row r="124" spans="2:16" ht="18.75" x14ac:dyDescent="0.25">
      <c r="B124" s="52" t="s">
        <v>11</v>
      </c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</row>
    <row r="125" spans="2:16" ht="15.75" x14ac:dyDescent="0.25">
      <c r="B125" s="53" t="s">
        <v>198</v>
      </c>
      <c r="C125" s="25"/>
      <c r="D125" s="25"/>
      <c r="E125" s="25"/>
      <c r="F125" s="54" t="s">
        <v>2</v>
      </c>
      <c r="G125" s="54" t="s">
        <v>3</v>
      </c>
      <c r="H125" s="54"/>
      <c r="I125" s="54" t="s">
        <v>4</v>
      </c>
      <c r="J125" s="54"/>
      <c r="K125" s="54" t="s">
        <v>5</v>
      </c>
      <c r="L125" s="54"/>
      <c r="M125" s="54" t="s">
        <v>6</v>
      </c>
      <c r="N125" s="54"/>
      <c r="O125" s="54" t="s">
        <v>7</v>
      </c>
      <c r="P125" s="54"/>
    </row>
    <row r="126" spans="2:16" ht="15.75" x14ac:dyDescent="0.25">
      <c r="B126" s="53"/>
      <c r="C126" s="25"/>
      <c r="D126" s="25"/>
      <c r="E126" s="25"/>
      <c r="F126" s="54"/>
      <c r="G126" s="24" t="s">
        <v>27</v>
      </c>
      <c r="H126" s="24" t="s">
        <v>28</v>
      </c>
      <c r="I126" s="24" t="s">
        <v>27</v>
      </c>
      <c r="J126" s="24" t="s">
        <v>28</v>
      </c>
      <c r="K126" s="24" t="s">
        <v>27</v>
      </c>
      <c r="L126" s="24" t="s">
        <v>28</v>
      </c>
      <c r="M126" s="24" t="s">
        <v>27</v>
      </c>
      <c r="N126" s="24" t="s">
        <v>28</v>
      </c>
      <c r="O126" s="24" t="s">
        <v>27</v>
      </c>
      <c r="P126" s="24" t="s">
        <v>28</v>
      </c>
    </row>
    <row r="127" spans="2:16" x14ac:dyDescent="0.25">
      <c r="B127" s="11">
        <v>1</v>
      </c>
      <c r="C127" s="11" t="s">
        <v>224</v>
      </c>
      <c r="D127" s="14" t="s">
        <v>240</v>
      </c>
      <c r="E127" s="14" t="s">
        <v>53</v>
      </c>
      <c r="F127" s="11" t="s">
        <v>40</v>
      </c>
      <c r="G127" s="5" t="s">
        <v>109</v>
      </c>
      <c r="H127" s="12">
        <v>150</v>
      </c>
      <c r="I127" s="6">
        <v>2.25</v>
      </c>
      <c r="J127" s="6">
        <v>2.65</v>
      </c>
      <c r="K127" s="6">
        <v>3.4</v>
      </c>
      <c r="L127" s="6">
        <v>5.17</v>
      </c>
      <c r="M127" s="6">
        <v>12.2</v>
      </c>
      <c r="N127" s="6">
        <v>14.49</v>
      </c>
      <c r="O127" s="6">
        <v>86.41</v>
      </c>
      <c r="P127" s="6">
        <v>112.86</v>
      </c>
    </row>
    <row r="128" spans="2:16" ht="30" x14ac:dyDescent="0.25">
      <c r="B128" s="11">
        <v>2</v>
      </c>
      <c r="C128" s="11" t="s">
        <v>110</v>
      </c>
      <c r="D128" s="14" t="s">
        <v>240</v>
      </c>
      <c r="E128" s="14" t="s">
        <v>53</v>
      </c>
      <c r="F128" s="4" t="s">
        <v>111</v>
      </c>
      <c r="G128" s="5" t="s">
        <v>112</v>
      </c>
      <c r="H128" s="12">
        <v>75</v>
      </c>
      <c r="I128" s="6">
        <v>14.6</v>
      </c>
      <c r="J128" s="6">
        <v>21.9</v>
      </c>
      <c r="K128" s="6">
        <v>3.1</v>
      </c>
      <c r="L128" s="6">
        <v>4.7</v>
      </c>
      <c r="M128" s="6">
        <v>0</v>
      </c>
      <c r="N128" s="6">
        <v>0</v>
      </c>
      <c r="O128" s="6">
        <v>89.9</v>
      </c>
      <c r="P128" s="6">
        <v>134.80000000000001</v>
      </c>
    </row>
    <row r="129" spans="2:16" ht="30" x14ac:dyDescent="0.25">
      <c r="B129" s="11">
        <v>3</v>
      </c>
      <c r="C129" s="11"/>
      <c r="D129" s="14" t="s">
        <v>240</v>
      </c>
      <c r="E129" s="14" t="s">
        <v>53</v>
      </c>
      <c r="F129" s="4" t="s">
        <v>100</v>
      </c>
      <c r="G129" s="5" t="s">
        <v>99</v>
      </c>
      <c r="H129" s="12" t="s">
        <v>99</v>
      </c>
      <c r="I129" s="6">
        <v>1.23</v>
      </c>
      <c r="J129" s="6">
        <v>1.23</v>
      </c>
      <c r="K129" s="6">
        <v>0.21</v>
      </c>
      <c r="L129" s="6">
        <v>0.21</v>
      </c>
      <c r="M129" s="6">
        <v>7.3</v>
      </c>
      <c r="N129" s="6">
        <v>7.3</v>
      </c>
      <c r="O129" s="6">
        <v>35.700000000000003</v>
      </c>
      <c r="P129" s="6">
        <v>35.700000000000003</v>
      </c>
    </row>
    <row r="130" spans="2:16" x14ac:dyDescent="0.25">
      <c r="B130" s="11">
        <v>4</v>
      </c>
      <c r="C130" s="11" t="s">
        <v>75</v>
      </c>
      <c r="D130" s="14" t="s">
        <v>240</v>
      </c>
      <c r="E130" s="14" t="s">
        <v>53</v>
      </c>
      <c r="F130" s="11" t="s">
        <v>14</v>
      </c>
      <c r="G130" s="11">
        <v>160</v>
      </c>
      <c r="H130" s="11">
        <v>180</v>
      </c>
      <c r="I130" s="6">
        <v>4.6500000000000004</v>
      </c>
      <c r="J130" s="6">
        <v>5.45</v>
      </c>
      <c r="K130" s="6">
        <v>4.03</v>
      </c>
      <c r="L130" s="6">
        <v>4.7</v>
      </c>
      <c r="M130" s="6">
        <v>18.559999999999999</v>
      </c>
      <c r="N130" s="6">
        <v>21.83</v>
      </c>
      <c r="O130" s="6">
        <v>125.89</v>
      </c>
      <c r="P130" s="6">
        <v>147.66999999999999</v>
      </c>
    </row>
    <row r="131" spans="2:16" x14ac:dyDescent="0.25">
      <c r="B131" s="11">
        <v>5</v>
      </c>
      <c r="C131" s="11" t="s">
        <v>125</v>
      </c>
      <c r="D131" s="14" t="s">
        <v>240</v>
      </c>
      <c r="E131" s="14" t="s">
        <v>53</v>
      </c>
      <c r="F131" s="11" t="s">
        <v>93</v>
      </c>
      <c r="G131" s="14">
        <v>60</v>
      </c>
      <c r="H131" s="14">
        <v>80</v>
      </c>
      <c r="I131" s="28">
        <v>6.6</v>
      </c>
      <c r="J131" s="28">
        <v>8.8000000000000007</v>
      </c>
      <c r="K131" s="28">
        <v>6.2</v>
      </c>
      <c r="L131" s="28">
        <v>8.1999999999999993</v>
      </c>
      <c r="M131" s="28">
        <v>38.6</v>
      </c>
      <c r="N131" s="28">
        <v>51.5</v>
      </c>
      <c r="O131" s="28">
        <v>236.9</v>
      </c>
      <c r="P131" s="28">
        <v>315.8</v>
      </c>
    </row>
    <row r="132" spans="2:16" x14ac:dyDescent="0.25">
      <c r="B132" s="11">
        <v>6</v>
      </c>
      <c r="C132" s="11"/>
      <c r="D132" s="14"/>
      <c r="E132" s="14"/>
      <c r="F132" s="11"/>
      <c r="G132" s="11"/>
      <c r="H132" s="11"/>
      <c r="I132" s="6"/>
      <c r="J132" s="6"/>
      <c r="K132" s="6"/>
      <c r="L132" s="6"/>
      <c r="M132" s="6"/>
      <c r="N132" s="6"/>
      <c r="O132" s="6"/>
      <c r="P132" s="6"/>
    </row>
    <row r="133" spans="2:16" x14ac:dyDescent="0.25">
      <c r="B133" s="29"/>
      <c r="C133" s="29"/>
      <c r="D133" s="29"/>
      <c r="E133" s="29"/>
      <c r="F133" s="29" t="s">
        <v>9</v>
      </c>
      <c r="G133" s="29"/>
      <c r="H133" s="29"/>
      <c r="I133" s="30">
        <f t="shared" ref="I133:P133" si="15">SUM(I127:I132)</f>
        <v>29.330000000000005</v>
      </c>
      <c r="J133" s="30">
        <f t="shared" si="15"/>
        <v>40.03</v>
      </c>
      <c r="K133" s="30">
        <f t="shared" si="15"/>
        <v>16.940000000000001</v>
      </c>
      <c r="L133" s="30">
        <f t="shared" si="15"/>
        <v>22.98</v>
      </c>
      <c r="M133" s="30">
        <f t="shared" si="15"/>
        <v>76.66</v>
      </c>
      <c r="N133" s="30">
        <f t="shared" si="15"/>
        <v>95.12</v>
      </c>
      <c r="O133" s="30">
        <f>SUM(O127:O132)</f>
        <v>574.79999999999995</v>
      </c>
      <c r="P133" s="30">
        <f t="shared" si="15"/>
        <v>746.82999999999993</v>
      </c>
    </row>
    <row r="134" spans="2:16" ht="18.75" x14ac:dyDescent="0.25">
      <c r="B134" s="31"/>
      <c r="C134" s="31"/>
      <c r="D134" s="31"/>
      <c r="E134" s="31"/>
      <c r="F134" s="31" t="s">
        <v>12</v>
      </c>
      <c r="G134" s="31"/>
      <c r="H134" s="31"/>
      <c r="I134" s="32">
        <f>I133+I123+I113</f>
        <v>69.09</v>
      </c>
      <c r="J134" s="32">
        <f t="shared" ref="J134:P134" si="16">J113+J123+J133</f>
        <v>87.61999999999999</v>
      </c>
      <c r="K134" s="32">
        <f t="shared" si="16"/>
        <v>38.82</v>
      </c>
      <c r="L134" s="32">
        <f t="shared" si="16"/>
        <v>48.68</v>
      </c>
      <c r="M134" s="32">
        <f t="shared" si="16"/>
        <v>216.91</v>
      </c>
      <c r="N134" s="32">
        <f t="shared" si="16"/>
        <v>263.28000000000003</v>
      </c>
      <c r="O134" s="32">
        <f t="shared" si="16"/>
        <v>1522.81</v>
      </c>
      <c r="P134" s="32">
        <f t="shared" si="16"/>
        <v>1885.99</v>
      </c>
    </row>
    <row r="135" spans="2:16" x14ac:dyDescent="0.25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</row>
    <row r="136" spans="2:16" ht="28.5" x14ac:dyDescent="0.25">
      <c r="B136" s="55" t="s">
        <v>18</v>
      </c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</row>
    <row r="137" spans="2:16" ht="18.75" x14ac:dyDescent="0.25">
      <c r="B137" s="56" t="s">
        <v>1</v>
      </c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</row>
    <row r="138" spans="2:16" ht="15.75" x14ac:dyDescent="0.25">
      <c r="B138" s="57" t="s">
        <v>198</v>
      </c>
      <c r="C138" s="24"/>
      <c r="D138" s="24"/>
      <c r="E138" s="24"/>
      <c r="F138" s="58" t="s">
        <v>2</v>
      </c>
      <c r="G138" s="58" t="s">
        <v>3</v>
      </c>
      <c r="H138" s="58"/>
      <c r="I138" s="58" t="s">
        <v>4</v>
      </c>
      <c r="J138" s="58"/>
      <c r="K138" s="58" t="s">
        <v>5</v>
      </c>
      <c r="L138" s="58"/>
      <c r="M138" s="58" t="s">
        <v>6</v>
      </c>
      <c r="N138" s="58"/>
      <c r="O138" s="58" t="s">
        <v>7</v>
      </c>
      <c r="P138" s="58"/>
    </row>
    <row r="139" spans="2:16" ht="15.75" x14ac:dyDescent="0.25">
      <c r="B139" s="57"/>
      <c r="C139" s="24"/>
      <c r="D139" s="24"/>
      <c r="E139" s="24"/>
      <c r="F139" s="58"/>
      <c r="G139" s="24" t="s">
        <v>27</v>
      </c>
      <c r="H139" s="24" t="s">
        <v>28</v>
      </c>
      <c r="I139" s="24" t="s">
        <v>27</v>
      </c>
      <c r="J139" s="24" t="s">
        <v>28</v>
      </c>
      <c r="K139" s="24" t="s">
        <v>27</v>
      </c>
      <c r="L139" s="24" t="s">
        <v>28</v>
      </c>
      <c r="M139" s="24" t="s">
        <v>27</v>
      </c>
      <c r="N139" s="24" t="s">
        <v>28</v>
      </c>
      <c r="O139" s="24" t="s">
        <v>27</v>
      </c>
      <c r="P139" s="24" t="s">
        <v>28</v>
      </c>
    </row>
    <row r="140" spans="2:16" x14ac:dyDescent="0.25">
      <c r="B140" s="11">
        <v>1</v>
      </c>
      <c r="C140" s="4" t="s">
        <v>181</v>
      </c>
      <c r="D140" s="14" t="s">
        <v>240</v>
      </c>
      <c r="E140" s="14" t="s">
        <v>113</v>
      </c>
      <c r="F140" s="4" t="s">
        <v>161</v>
      </c>
      <c r="G140" s="11">
        <v>100</v>
      </c>
      <c r="H140" s="11">
        <v>150</v>
      </c>
      <c r="I140" s="6">
        <v>4.12</v>
      </c>
      <c r="J140" s="6">
        <v>6.19</v>
      </c>
      <c r="K140" s="6">
        <v>3.38</v>
      </c>
      <c r="L140" s="6">
        <v>5.0599999999999996</v>
      </c>
      <c r="M140" s="6">
        <v>23.14</v>
      </c>
      <c r="N140" s="6">
        <v>34.71</v>
      </c>
      <c r="O140" s="6">
        <v>139.43</v>
      </c>
      <c r="P140" s="6">
        <v>209.15</v>
      </c>
    </row>
    <row r="141" spans="2:16" x14ac:dyDescent="0.25">
      <c r="B141" s="11">
        <v>2</v>
      </c>
      <c r="C141" s="4" t="s">
        <v>163</v>
      </c>
      <c r="D141" s="14" t="s">
        <v>240</v>
      </c>
      <c r="E141" s="14"/>
      <c r="F141" s="4" t="s">
        <v>162</v>
      </c>
      <c r="G141" s="11">
        <v>10</v>
      </c>
      <c r="H141" s="11">
        <v>15</v>
      </c>
      <c r="I141" s="6">
        <v>0.43</v>
      </c>
      <c r="J141" s="6">
        <v>0.7</v>
      </c>
      <c r="K141" s="6">
        <v>2.99</v>
      </c>
      <c r="L141" s="6">
        <v>5.18</v>
      </c>
      <c r="M141" s="6">
        <v>1.06</v>
      </c>
      <c r="N141" s="6">
        <v>1.96</v>
      </c>
      <c r="O141" s="6">
        <v>32.119999999999997</v>
      </c>
      <c r="P141" s="6">
        <v>56.89</v>
      </c>
    </row>
    <row r="142" spans="2:16" ht="30" x14ac:dyDescent="0.25">
      <c r="B142" s="11">
        <v>3</v>
      </c>
      <c r="C142" s="11"/>
      <c r="D142" s="14" t="s">
        <v>240</v>
      </c>
      <c r="E142" s="14" t="s">
        <v>113</v>
      </c>
      <c r="F142" s="4" t="s">
        <v>42</v>
      </c>
      <c r="G142" s="11">
        <v>30</v>
      </c>
      <c r="H142" s="11">
        <v>30</v>
      </c>
      <c r="I142" s="6">
        <v>2.46</v>
      </c>
      <c r="J142" s="6">
        <v>2.46</v>
      </c>
      <c r="K142" s="6">
        <v>0.42</v>
      </c>
      <c r="L142" s="6">
        <v>0.42</v>
      </c>
      <c r="M142" s="6">
        <v>14.61</v>
      </c>
      <c r="N142" s="6">
        <v>14.61</v>
      </c>
      <c r="O142" s="6">
        <v>71.400000000000006</v>
      </c>
      <c r="P142" s="6">
        <v>71.400000000000006</v>
      </c>
    </row>
    <row r="143" spans="2:16" ht="30" x14ac:dyDescent="0.25">
      <c r="B143" s="11">
        <v>4</v>
      </c>
      <c r="C143" s="4" t="s">
        <v>89</v>
      </c>
      <c r="D143" s="14" t="s">
        <v>240</v>
      </c>
      <c r="E143" s="14" t="s">
        <v>113</v>
      </c>
      <c r="F143" s="4" t="s">
        <v>43</v>
      </c>
      <c r="G143" s="11">
        <v>3</v>
      </c>
      <c r="H143" s="11">
        <v>4</v>
      </c>
      <c r="I143" s="6">
        <v>0.02</v>
      </c>
      <c r="J143" s="6">
        <v>0.03</v>
      </c>
      <c r="K143" s="6">
        <v>2.1800000000000002</v>
      </c>
      <c r="L143" s="6">
        <v>2.9</v>
      </c>
      <c r="M143" s="6">
        <v>0.04</v>
      </c>
      <c r="N143" s="6">
        <v>0.05</v>
      </c>
      <c r="O143" s="6">
        <v>19.829999999999998</v>
      </c>
      <c r="P143" s="6">
        <v>26.44</v>
      </c>
    </row>
    <row r="144" spans="2:16" x14ac:dyDescent="0.25">
      <c r="B144" s="11">
        <v>5</v>
      </c>
      <c r="C144" s="4" t="s">
        <v>106</v>
      </c>
      <c r="D144" s="14" t="s">
        <v>240</v>
      </c>
      <c r="E144" s="14" t="s">
        <v>49</v>
      </c>
      <c r="F144" s="4" t="s">
        <v>45</v>
      </c>
      <c r="G144" s="11">
        <v>100</v>
      </c>
      <c r="H144" s="11">
        <v>150</v>
      </c>
      <c r="I144" s="6">
        <v>0.4</v>
      </c>
      <c r="J144" s="6">
        <v>0.6</v>
      </c>
      <c r="K144" s="6">
        <v>0.4</v>
      </c>
      <c r="L144" s="6">
        <v>0.6</v>
      </c>
      <c r="M144" s="6">
        <v>11.8</v>
      </c>
      <c r="N144" s="6">
        <v>17.7</v>
      </c>
      <c r="O144" s="6">
        <v>52.4</v>
      </c>
      <c r="P144" s="6">
        <v>78.599999999999994</v>
      </c>
    </row>
    <row r="145" spans="2:17" s="2" customFormat="1" x14ac:dyDescent="0.25">
      <c r="B145" s="11">
        <v>6</v>
      </c>
      <c r="C145" s="4" t="s">
        <v>180</v>
      </c>
      <c r="D145" s="14" t="s">
        <v>240</v>
      </c>
      <c r="E145" s="14" t="s">
        <v>113</v>
      </c>
      <c r="F145" s="11" t="s">
        <v>25</v>
      </c>
      <c r="G145" s="35">
        <v>150</v>
      </c>
      <c r="H145" s="11">
        <v>200</v>
      </c>
      <c r="I145" s="6">
        <v>0</v>
      </c>
      <c r="J145" s="6">
        <v>0</v>
      </c>
      <c r="K145" s="6">
        <v>0</v>
      </c>
      <c r="L145" s="6">
        <v>0</v>
      </c>
      <c r="M145" s="6">
        <v>15</v>
      </c>
      <c r="N145" s="6">
        <v>20</v>
      </c>
      <c r="O145" s="6">
        <v>60</v>
      </c>
      <c r="P145" s="6">
        <v>80</v>
      </c>
      <c r="Q145"/>
    </row>
    <row r="146" spans="2:17" x14ac:dyDescent="0.25">
      <c r="B146" s="22"/>
      <c r="C146" s="22"/>
      <c r="D146" s="22"/>
      <c r="E146" s="22"/>
      <c r="F146" s="22" t="s">
        <v>9</v>
      </c>
      <c r="G146" s="22"/>
      <c r="H146" s="22"/>
      <c r="I146" s="23">
        <f t="shared" ref="I146:P146" si="17">SUM(I140:I145)</f>
        <v>7.43</v>
      </c>
      <c r="J146" s="23">
        <f t="shared" si="17"/>
        <v>9.98</v>
      </c>
      <c r="K146" s="23">
        <f t="shared" si="17"/>
        <v>9.370000000000001</v>
      </c>
      <c r="L146" s="23">
        <f t="shared" si="17"/>
        <v>14.159999999999998</v>
      </c>
      <c r="M146" s="23">
        <f t="shared" si="17"/>
        <v>65.650000000000006</v>
      </c>
      <c r="N146" s="23">
        <f t="shared" si="17"/>
        <v>89.03</v>
      </c>
      <c r="O146" s="23">
        <f t="shared" si="17"/>
        <v>375.18</v>
      </c>
      <c r="P146" s="23">
        <f t="shared" si="17"/>
        <v>522.48</v>
      </c>
    </row>
    <row r="147" spans="2:17" ht="18.75" x14ac:dyDescent="0.25">
      <c r="B147" s="52" t="s">
        <v>10</v>
      </c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</row>
    <row r="148" spans="2:17" ht="15.75" x14ac:dyDescent="0.25">
      <c r="B148" s="53" t="s">
        <v>198</v>
      </c>
      <c r="C148" s="25"/>
      <c r="D148" s="25"/>
      <c r="E148" s="25"/>
      <c r="F148" s="54" t="s">
        <v>2</v>
      </c>
      <c r="G148" s="54" t="s">
        <v>3</v>
      </c>
      <c r="H148" s="54"/>
      <c r="I148" s="54" t="s">
        <v>4</v>
      </c>
      <c r="J148" s="54"/>
      <c r="K148" s="54" t="s">
        <v>5</v>
      </c>
      <c r="L148" s="54"/>
      <c r="M148" s="54" t="s">
        <v>6</v>
      </c>
      <c r="N148" s="54"/>
      <c r="O148" s="54" t="s">
        <v>7</v>
      </c>
      <c r="P148" s="54"/>
    </row>
    <row r="149" spans="2:17" ht="15.75" x14ac:dyDescent="0.25">
      <c r="B149" s="53"/>
      <c r="C149" s="25"/>
      <c r="D149" s="25"/>
      <c r="E149" s="25"/>
      <c r="F149" s="54"/>
      <c r="G149" s="24" t="s">
        <v>27</v>
      </c>
      <c r="H149" s="24" t="s">
        <v>28</v>
      </c>
      <c r="I149" s="24" t="s">
        <v>27</v>
      </c>
      <c r="J149" s="24" t="s">
        <v>28</v>
      </c>
      <c r="K149" s="24" t="s">
        <v>27</v>
      </c>
      <c r="L149" s="24" t="s">
        <v>28</v>
      </c>
      <c r="M149" s="24" t="s">
        <v>27</v>
      </c>
      <c r="N149" s="24" t="s">
        <v>28</v>
      </c>
      <c r="O149" s="24" t="s">
        <v>27</v>
      </c>
      <c r="P149" s="24" t="s">
        <v>28</v>
      </c>
    </row>
    <row r="150" spans="2:17" x14ac:dyDescent="0.25">
      <c r="B150" s="11">
        <v>1</v>
      </c>
      <c r="C150" s="11" t="s">
        <v>225</v>
      </c>
      <c r="D150" s="14" t="s">
        <v>240</v>
      </c>
      <c r="E150" s="14" t="s">
        <v>113</v>
      </c>
      <c r="F150" s="11" t="s">
        <v>19</v>
      </c>
      <c r="G150" s="36">
        <v>200</v>
      </c>
      <c r="H150" s="36">
        <v>250</v>
      </c>
      <c r="I150" s="6">
        <v>4.3</v>
      </c>
      <c r="J150" s="6">
        <v>4.7</v>
      </c>
      <c r="K150" s="6">
        <v>1.9</v>
      </c>
      <c r="L150" s="6">
        <v>2.2999999999999998</v>
      </c>
      <c r="M150" s="6">
        <v>18.600000000000001</v>
      </c>
      <c r="N150" s="6">
        <v>21.9</v>
      </c>
      <c r="O150" s="6">
        <v>94.9</v>
      </c>
      <c r="P150" s="6">
        <v>118.7</v>
      </c>
      <c r="Q150" s="18"/>
    </row>
    <row r="151" spans="2:17" ht="30" x14ac:dyDescent="0.25">
      <c r="B151" s="11">
        <v>2</v>
      </c>
      <c r="C151" s="11" t="s">
        <v>206</v>
      </c>
      <c r="D151" s="14" t="s">
        <v>240</v>
      </c>
      <c r="E151" s="14" t="s">
        <v>113</v>
      </c>
      <c r="F151" s="72" t="s">
        <v>266</v>
      </c>
      <c r="G151" s="37">
        <v>150</v>
      </c>
      <c r="H151" s="37">
        <v>200</v>
      </c>
      <c r="I151" s="38">
        <v>13.5</v>
      </c>
      <c r="J151" s="38">
        <v>18.100000000000001</v>
      </c>
      <c r="K151" s="38">
        <v>14.4</v>
      </c>
      <c r="L151" s="38">
        <v>19.2</v>
      </c>
      <c r="M151" s="38">
        <v>17.100000000000001</v>
      </c>
      <c r="N151" s="38">
        <v>22.9</v>
      </c>
      <c r="O151" s="38">
        <v>254.5</v>
      </c>
      <c r="P151" s="38">
        <v>339.4</v>
      </c>
    </row>
    <row r="152" spans="2:17" x14ac:dyDescent="0.25">
      <c r="B152" s="11">
        <v>3</v>
      </c>
      <c r="C152" s="11" t="s">
        <v>76</v>
      </c>
      <c r="D152" s="14" t="s">
        <v>240</v>
      </c>
      <c r="E152" s="14" t="s">
        <v>113</v>
      </c>
      <c r="F152" s="11" t="s">
        <v>46</v>
      </c>
      <c r="G152" s="11">
        <v>50</v>
      </c>
      <c r="H152" s="11">
        <v>60</v>
      </c>
      <c r="I152" s="38">
        <v>0.59</v>
      </c>
      <c r="J152" s="38">
        <v>0.71</v>
      </c>
      <c r="K152" s="38">
        <v>2.09</v>
      </c>
      <c r="L152" s="38">
        <v>2.12</v>
      </c>
      <c r="M152" s="38">
        <v>3.73</v>
      </c>
      <c r="N152" s="38">
        <v>4.54</v>
      </c>
      <c r="O152" s="38">
        <v>34.450000000000003</v>
      </c>
      <c r="P152" s="38">
        <v>38.01</v>
      </c>
    </row>
    <row r="153" spans="2:17" ht="30" x14ac:dyDescent="0.25">
      <c r="B153" s="11">
        <v>4</v>
      </c>
      <c r="C153" s="11"/>
      <c r="D153" s="11" t="s">
        <v>240</v>
      </c>
      <c r="E153" s="11" t="s">
        <v>113</v>
      </c>
      <c r="F153" s="4" t="s">
        <v>38</v>
      </c>
      <c r="G153" s="11">
        <v>30</v>
      </c>
      <c r="H153" s="11">
        <v>30</v>
      </c>
      <c r="I153" s="38">
        <v>2.1</v>
      </c>
      <c r="J153" s="38">
        <v>2.1</v>
      </c>
      <c r="K153" s="38">
        <v>0.84</v>
      </c>
      <c r="L153" s="38">
        <v>0.84</v>
      </c>
      <c r="M153" s="38">
        <v>9.66</v>
      </c>
      <c r="N153" s="38">
        <v>9.66</v>
      </c>
      <c r="O153" s="38">
        <v>59.4</v>
      </c>
      <c r="P153" s="38">
        <v>59.4</v>
      </c>
    </row>
    <row r="154" spans="2:17" ht="30" x14ac:dyDescent="0.25">
      <c r="B154" s="11">
        <v>5</v>
      </c>
      <c r="C154" s="11" t="s">
        <v>183</v>
      </c>
      <c r="D154" s="11" t="s">
        <v>240</v>
      </c>
      <c r="E154" s="11" t="s">
        <v>113</v>
      </c>
      <c r="F154" s="21" t="s">
        <v>182</v>
      </c>
      <c r="G154" s="39">
        <v>150</v>
      </c>
      <c r="H154" s="39">
        <v>180</v>
      </c>
      <c r="I154" s="38">
        <v>0.4</v>
      </c>
      <c r="J154" s="38">
        <v>0.5</v>
      </c>
      <c r="K154" s="38">
        <v>0</v>
      </c>
      <c r="L154" s="38">
        <v>0</v>
      </c>
      <c r="M154" s="38">
        <v>7.5</v>
      </c>
      <c r="N154" s="38">
        <v>9</v>
      </c>
      <c r="O154" s="38">
        <v>33.299999999999997</v>
      </c>
      <c r="P154" s="38">
        <v>40</v>
      </c>
    </row>
    <row r="155" spans="2:17" x14ac:dyDescent="0.25">
      <c r="B155" s="22"/>
      <c r="C155" s="22"/>
      <c r="D155" s="22"/>
      <c r="E155" s="22"/>
      <c r="F155" s="22" t="s">
        <v>9</v>
      </c>
      <c r="G155" s="22"/>
      <c r="H155" s="22"/>
      <c r="I155" s="23">
        <f t="shared" ref="I155:P155" si="18">SUM(I150:I154)</f>
        <v>20.89</v>
      </c>
      <c r="J155" s="23">
        <f t="shared" si="18"/>
        <v>26.110000000000003</v>
      </c>
      <c r="K155" s="23">
        <f t="shared" si="18"/>
        <v>19.23</v>
      </c>
      <c r="L155" s="23">
        <f t="shared" si="18"/>
        <v>24.46</v>
      </c>
      <c r="M155" s="23">
        <f t="shared" si="18"/>
        <v>56.59</v>
      </c>
      <c r="N155" s="23">
        <f t="shared" si="18"/>
        <v>68</v>
      </c>
      <c r="O155" s="23">
        <f t="shared" si="18"/>
        <v>476.54999999999995</v>
      </c>
      <c r="P155" s="23">
        <f t="shared" si="18"/>
        <v>595.51</v>
      </c>
    </row>
    <row r="156" spans="2:17" ht="18.75" x14ac:dyDescent="0.25">
      <c r="B156" s="52" t="s">
        <v>11</v>
      </c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</row>
    <row r="157" spans="2:17" ht="15.75" x14ac:dyDescent="0.25">
      <c r="B157" s="53" t="s">
        <v>198</v>
      </c>
      <c r="C157" s="25"/>
      <c r="D157" s="25"/>
      <c r="E157" s="25"/>
      <c r="F157" s="54" t="s">
        <v>2</v>
      </c>
      <c r="G157" s="54" t="s">
        <v>3</v>
      </c>
      <c r="H157" s="54"/>
      <c r="I157" s="54" t="s">
        <v>4</v>
      </c>
      <c r="J157" s="54"/>
      <c r="K157" s="54" t="s">
        <v>5</v>
      </c>
      <c r="L157" s="54"/>
      <c r="M157" s="54" t="s">
        <v>6</v>
      </c>
      <c r="N157" s="54"/>
      <c r="O157" s="54" t="s">
        <v>7</v>
      </c>
      <c r="P157" s="54"/>
    </row>
    <row r="158" spans="2:17" ht="15.75" x14ac:dyDescent="0.25">
      <c r="B158" s="53"/>
      <c r="C158" s="25"/>
      <c r="D158" s="25"/>
      <c r="E158" s="25"/>
      <c r="F158" s="54"/>
      <c r="G158" s="24" t="s">
        <v>27</v>
      </c>
      <c r="H158" s="24" t="s">
        <v>28</v>
      </c>
      <c r="I158" s="24" t="s">
        <v>27</v>
      </c>
      <c r="J158" s="24" t="s">
        <v>28</v>
      </c>
      <c r="K158" s="24" t="s">
        <v>27</v>
      </c>
      <c r="L158" s="24" t="s">
        <v>28</v>
      </c>
      <c r="M158" s="24" t="s">
        <v>27</v>
      </c>
      <c r="N158" s="24" t="s">
        <v>28</v>
      </c>
      <c r="O158" s="24" t="s">
        <v>27</v>
      </c>
      <c r="P158" s="24" t="s">
        <v>28</v>
      </c>
    </row>
    <row r="159" spans="2:17" x14ac:dyDescent="0.25">
      <c r="B159" s="11">
        <v>1</v>
      </c>
      <c r="C159" s="11" t="s">
        <v>116</v>
      </c>
      <c r="D159" s="11" t="s">
        <v>240</v>
      </c>
      <c r="E159" s="14" t="s">
        <v>113</v>
      </c>
      <c r="F159" s="11" t="s">
        <v>164</v>
      </c>
      <c r="G159" s="16">
        <v>100</v>
      </c>
      <c r="H159" s="16">
        <v>120</v>
      </c>
      <c r="I159" s="17">
        <v>3.1</v>
      </c>
      <c r="J159" s="17">
        <v>3.7</v>
      </c>
      <c r="K159" s="17">
        <v>3.2</v>
      </c>
      <c r="L159" s="17">
        <v>3.8</v>
      </c>
      <c r="M159" s="17">
        <v>18.600000000000001</v>
      </c>
      <c r="N159" s="17">
        <v>22.3</v>
      </c>
      <c r="O159" s="17">
        <v>110</v>
      </c>
      <c r="P159" s="17">
        <v>132</v>
      </c>
    </row>
    <row r="160" spans="2:17" x14ac:dyDescent="0.25">
      <c r="B160" s="11">
        <v>2</v>
      </c>
      <c r="C160" s="11" t="s">
        <v>117</v>
      </c>
      <c r="D160" s="11" t="s">
        <v>240</v>
      </c>
      <c r="E160" s="14" t="s">
        <v>113</v>
      </c>
      <c r="F160" s="11" t="s">
        <v>118</v>
      </c>
      <c r="G160" s="11">
        <v>50</v>
      </c>
      <c r="H160" s="11">
        <v>75</v>
      </c>
      <c r="I160" s="6">
        <v>6</v>
      </c>
      <c r="J160" s="6">
        <v>9</v>
      </c>
      <c r="K160" s="6">
        <v>6</v>
      </c>
      <c r="L160" s="6">
        <v>9</v>
      </c>
      <c r="M160" s="6">
        <v>0.4</v>
      </c>
      <c r="N160" s="6">
        <v>0.6</v>
      </c>
      <c r="O160" s="6">
        <v>87</v>
      </c>
      <c r="P160" s="6">
        <v>130.5</v>
      </c>
    </row>
    <row r="161" spans="2:16" ht="30" x14ac:dyDescent="0.25">
      <c r="B161" s="11">
        <v>3</v>
      </c>
      <c r="C161" s="11"/>
      <c r="D161" s="11" t="s">
        <v>240</v>
      </c>
      <c r="E161" s="14" t="s">
        <v>113</v>
      </c>
      <c r="F161" s="8" t="s">
        <v>100</v>
      </c>
      <c r="G161" s="12" t="s">
        <v>99</v>
      </c>
      <c r="H161" s="12" t="s">
        <v>99</v>
      </c>
      <c r="I161" s="7">
        <v>1.23</v>
      </c>
      <c r="J161" s="7">
        <v>1.23</v>
      </c>
      <c r="K161" s="7">
        <v>0.21</v>
      </c>
      <c r="L161" s="7">
        <v>0.21</v>
      </c>
      <c r="M161" s="7">
        <v>7.3</v>
      </c>
      <c r="N161" s="7">
        <v>7.3</v>
      </c>
      <c r="O161" s="7">
        <v>35.700000000000003</v>
      </c>
      <c r="P161" s="7">
        <v>35.700000000000003</v>
      </c>
    </row>
    <row r="162" spans="2:16" ht="30" x14ac:dyDescent="0.25">
      <c r="B162" s="11">
        <v>4</v>
      </c>
      <c r="C162" s="11" t="s">
        <v>77</v>
      </c>
      <c r="D162" s="11" t="s">
        <v>240</v>
      </c>
      <c r="E162" s="14" t="s">
        <v>113</v>
      </c>
      <c r="F162" s="4" t="s">
        <v>119</v>
      </c>
      <c r="G162" s="11">
        <v>55</v>
      </c>
      <c r="H162" s="11">
        <v>60</v>
      </c>
      <c r="I162" s="6">
        <v>2.4700000000000002</v>
      </c>
      <c r="J162" s="6">
        <v>2.6</v>
      </c>
      <c r="K162" s="6">
        <v>2.1</v>
      </c>
      <c r="L162" s="6">
        <v>3.1</v>
      </c>
      <c r="M162" s="6">
        <v>7.11</v>
      </c>
      <c r="N162" s="6">
        <v>7.59</v>
      </c>
      <c r="O162" s="6">
        <v>55.07</v>
      </c>
      <c r="P162" s="6">
        <v>66.34</v>
      </c>
    </row>
    <row r="163" spans="2:16" x14ac:dyDescent="0.25">
      <c r="B163" s="11">
        <v>5</v>
      </c>
      <c r="C163" s="14" t="s">
        <v>185</v>
      </c>
      <c r="D163" s="11" t="s">
        <v>240</v>
      </c>
      <c r="E163" s="11" t="s">
        <v>113</v>
      </c>
      <c r="F163" s="11" t="s">
        <v>184</v>
      </c>
      <c r="G163" s="11">
        <v>150</v>
      </c>
      <c r="H163" s="11">
        <v>200</v>
      </c>
      <c r="I163" s="6">
        <v>0.2</v>
      </c>
      <c r="J163" s="6">
        <v>0.3</v>
      </c>
      <c r="K163" s="6">
        <v>0.7</v>
      </c>
      <c r="L163" s="6">
        <v>0.9</v>
      </c>
      <c r="M163" s="6">
        <v>18.7</v>
      </c>
      <c r="N163" s="6">
        <v>24.9</v>
      </c>
      <c r="O163" s="6">
        <v>80.8</v>
      </c>
      <c r="P163" s="6">
        <v>107.7</v>
      </c>
    </row>
    <row r="164" spans="2:16" x14ac:dyDescent="0.25">
      <c r="B164" s="11">
        <v>6</v>
      </c>
      <c r="C164" s="11" t="s">
        <v>120</v>
      </c>
      <c r="D164" s="11" t="s">
        <v>240</v>
      </c>
      <c r="E164" s="14" t="s">
        <v>113</v>
      </c>
      <c r="F164" s="14" t="s">
        <v>91</v>
      </c>
      <c r="G164" s="14">
        <v>60</v>
      </c>
      <c r="H164" s="14">
        <v>80</v>
      </c>
      <c r="I164" s="28">
        <v>5.6</v>
      </c>
      <c r="J164" s="28">
        <v>7.5</v>
      </c>
      <c r="K164" s="28">
        <v>4.8</v>
      </c>
      <c r="L164" s="28">
        <v>6.5</v>
      </c>
      <c r="M164" s="28">
        <v>37.200000000000003</v>
      </c>
      <c r="N164" s="28">
        <v>49.6</v>
      </c>
      <c r="O164" s="28">
        <v>206.3</v>
      </c>
      <c r="P164" s="28">
        <v>275.10000000000002</v>
      </c>
    </row>
    <row r="165" spans="2:16" x14ac:dyDescent="0.25">
      <c r="B165" s="29"/>
      <c r="C165" s="29"/>
      <c r="D165" s="29"/>
      <c r="E165" s="29"/>
      <c r="F165" s="29" t="s">
        <v>9</v>
      </c>
      <c r="G165" s="29"/>
      <c r="H165" s="29"/>
      <c r="I165" s="30">
        <f t="shared" ref="I165:P165" si="19">SUM(I159:I164)</f>
        <v>18.600000000000001</v>
      </c>
      <c r="J165" s="30">
        <f t="shared" si="19"/>
        <v>24.330000000000002</v>
      </c>
      <c r="K165" s="30">
        <f t="shared" si="19"/>
        <v>17.009999999999998</v>
      </c>
      <c r="L165" s="30">
        <f t="shared" si="19"/>
        <v>23.51</v>
      </c>
      <c r="M165" s="30">
        <f t="shared" si="19"/>
        <v>89.31</v>
      </c>
      <c r="N165" s="30">
        <f t="shared" si="19"/>
        <v>112.29</v>
      </c>
      <c r="O165" s="30">
        <f t="shared" si="19"/>
        <v>574.87</v>
      </c>
      <c r="P165" s="30">
        <f t="shared" si="19"/>
        <v>747.33999999999992</v>
      </c>
    </row>
    <row r="166" spans="2:16" ht="18.75" x14ac:dyDescent="0.25">
      <c r="B166" s="31"/>
      <c r="C166" s="31"/>
      <c r="D166" s="31"/>
      <c r="E166" s="31"/>
      <c r="F166" s="31" t="s">
        <v>12</v>
      </c>
      <c r="G166" s="31"/>
      <c r="H166" s="31"/>
      <c r="I166" s="32">
        <f t="shared" ref="I166:P166" si="20">I165+I155+I146</f>
        <v>46.92</v>
      </c>
      <c r="J166" s="32">
        <f t="shared" si="20"/>
        <v>60.42</v>
      </c>
      <c r="K166" s="32">
        <f t="shared" si="20"/>
        <v>45.61</v>
      </c>
      <c r="L166" s="32">
        <f t="shared" si="20"/>
        <v>62.129999999999995</v>
      </c>
      <c r="M166" s="32">
        <f t="shared" si="20"/>
        <v>211.55</v>
      </c>
      <c r="N166" s="32">
        <f t="shared" si="20"/>
        <v>269.32000000000005</v>
      </c>
      <c r="O166" s="32">
        <f t="shared" si="20"/>
        <v>1426.6000000000001</v>
      </c>
      <c r="P166" s="32">
        <f t="shared" si="20"/>
        <v>1865.33</v>
      </c>
    </row>
    <row r="167" spans="2:16" x14ac:dyDescent="0.25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</row>
    <row r="168" spans="2:16" x14ac:dyDescent="0.25">
      <c r="B168" s="14"/>
      <c r="C168" s="14"/>
      <c r="D168" s="14"/>
      <c r="E168" s="14"/>
      <c r="F168" s="14"/>
      <c r="G168" s="14"/>
      <c r="H168" s="14"/>
      <c r="I168" s="14">
        <f t="shared" ref="I168:P168" si="21">(I166+I134+I101+I67+I33)/5</f>
        <v>57.354000000000006</v>
      </c>
      <c r="J168" s="14">
        <f t="shared" si="21"/>
        <v>76.070000000000007</v>
      </c>
      <c r="K168" s="14">
        <f t="shared" si="21"/>
        <v>40.200000000000003</v>
      </c>
      <c r="L168" s="14">
        <f t="shared" si="21"/>
        <v>55.448</v>
      </c>
      <c r="M168" s="14">
        <f t="shared" si="21"/>
        <v>203.82</v>
      </c>
      <c r="N168" s="14">
        <f t="shared" si="21"/>
        <v>256.38400000000001</v>
      </c>
      <c r="O168" s="14">
        <f t="shared" si="21"/>
        <v>1396.9459999999999</v>
      </c>
      <c r="P168" s="14">
        <f t="shared" si="21"/>
        <v>1818.5520000000001</v>
      </c>
    </row>
    <row r="169" spans="2:16" x14ac:dyDescent="0.25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</row>
    <row r="170" spans="2:16" x14ac:dyDescent="0.25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</row>
  </sheetData>
  <autoFilter ref="F1:F170"/>
  <mergeCells count="129">
    <mergeCell ref="B1:P2"/>
    <mergeCell ref="D3:K3"/>
    <mergeCell ref="B4:P4"/>
    <mergeCell ref="B5:P5"/>
    <mergeCell ref="B6:B7"/>
    <mergeCell ref="F6:F7"/>
    <mergeCell ref="G6:H6"/>
    <mergeCell ref="I6:J6"/>
    <mergeCell ref="K6:L6"/>
    <mergeCell ref="M6:N6"/>
    <mergeCell ref="O6:P6"/>
    <mergeCell ref="B15:P15"/>
    <mergeCell ref="B16:B17"/>
    <mergeCell ref="D16:D17"/>
    <mergeCell ref="E16:E17"/>
    <mergeCell ref="F16:F17"/>
    <mergeCell ref="G16:H16"/>
    <mergeCell ref="I16:J16"/>
    <mergeCell ref="K16:L16"/>
    <mergeCell ref="M16:N16"/>
    <mergeCell ref="O16:P16"/>
    <mergeCell ref="B24:P24"/>
    <mergeCell ref="B25:B26"/>
    <mergeCell ref="F25:F26"/>
    <mergeCell ref="G25:H25"/>
    <mergeCell ref="I25:J25"/>
    <mergeCell ref="K25:L25"/>
    <mergeCell ref="M25:N25"/>
    <mergeCell ref="O25:P25"/>
    <mergeCell ref="B35:P35"/>
    <mergeCell ref="B36:P36"/>
    <mergeCell ref="B37:B38"/>
    <mergeCell ref="F37:F38"/>
    <mergeCell ref="G37:H37"/>
    <mergeCell ref="I37:J37"/>
    <mergeCell ref="K37:L37"/>
    <mergeCell ref="M37:N37"/>
    <mergeCell ref="O37:P37"/>
    <mergeCell ref="B58:P58"/>
    <mergeCell ref="B59:B60"/>
    <mergeCell ref="F59:F60"/>
    <mergeCell ref="G59:H59"/>
    <mergeCell ref="I59:J59"/>
    <mergeCell ref="K59:L59"/>
    <mergeCell ref="M59:N59"/>
    <mergeCell ref="O59:P59"/>
    <mergeCell ref="B48:P48"/>
    <mergeCell ref="B49:B50"/>
    <mergeCell ref="F49:F50"/>
    <mergeCell ref="G49:H49"/>
    <mergeCell ref="I49:J49"/>
    <mergeCell ref="K49:L49"/>
    <mergeCell ref="M49:N49"/>
    <mergeCell ref="O49:P49"/>
    <mergeCell ref="B69:P69"/>
    <mergeCell ref="B70:P70"/>
    <mergeCell ref="B71:B72"/>
    <mergeCell ref="F71:F72"/>
    <mergeCell ref="G71:H71"/>
    <mergeCell ref="I71:J71"/>
    <mergeCell ref="K71:L71"/>
    <mergeCell ref="M71:N71"/>
    <mergeCell ref="O71:P71"/>
    <mergeCell ref="B90:P90"/>
    <mergeCell ref="B91:B92"/>
    <mergeCell ref="F91:F92"/>
    <mergeCell ref="G91:H91"/>
    <mergeCell ref="I91:J91"/>
    <mergeCell ref="K91:L91"/>
    <mergeCell ref="M91:N91"/>
    <mergeCell ref="O91:P91"/>
    <mergeCell ref="B80:P80"/>
    <mergeCell ref="B81:B82"/>
    <mergeCell ref="F81:F82"/>
    <mergeCell ref="G81:H81"/>
    <mergeCell ref="I81:J81"/>
    <mergeCell ref="K81:L81"/>
    <mergeCell ref="M81:N81"/>
    <mergeCell ref="O81:P81"/>
    <mergeCell ref="B103:P103"/>
    <mergeCell ref="B104:P104"/>
    <mergeCell ref="B105:B106"/>
    <mergeCell ref="F105:F106"/>
    <mergeCell ref="G105:H105"/>
    <mergeCell ref="I105:J105"/>
    <mergeCell ref="K105:L105"/>
    <mergeCell ref="M105:N105"/>
    <mergeCell ref="O105:P105"/>
    <mergeCell ref="B124:P124"/>
    <mergeCell ref="B125:B126"/>
    <mergeCell ref="F125:F126"/>
    <mergeCell ref="G125:H125"/>
    <mergeCell ref="I125:J125"/>
    <mergeCell ref="K125:L125"/>
    <mergeCell ref="M125:N125"/>
    <mergeCell ref="O125:P125"/>
    <mergeCell ref="B114:P114"/>
    <mergeCell ref="B115:B116"/>
    <mergeCell ref="F115:F116"/>
    <mergeCell ref="G115:H115"/>
    <mergeCell ref="I115:J115"/>
    <mergeCell ref="K115:L115"/>
    <mergeCell ref="M115:N115"/>
    <mergeCell ref="O115:P115"/>
    <mergeCell ref="B136:P136"/>
    <mergeCell ref="B137:P137"/>
    <mergeCell ref="B138:B139"/>
    <mergeCell ref="F138:F139"/>
    <mergeCell ref="G138:H138"/>
    <mergeCell ref="I138:J138"/>
    <mergeCell ref="K138:L138"/>
    <mergeCell ref="M138:N138"/>
    <mergeCell ref="O138:P138"/>
    <mergeCell ref="B156:P156"/>
    <mergeCell ref="B157:B158"/>
    <mergeCell ref="F157:F158"/>
    <mergeCell ref="G157:H157"/>
    <mergeCell ref="I157:J157"/>
    <mergeCell ref="K157:L157"/>
    <mergeCell ref="M157:N157"/>
    <mergeCell ref="O157:P157"/>
    <mergeCell ref="B147:P147"/>
    <mergeCell ref="B148:B149"/>
    <mergeCell ref="F148:F149"/>
    <mergeCell ref="G148:H148"/>
    <mergeCell ref="I148:J148"/>
    <mergeCell ref="K148:L148"/>
    <mergeCell ref="M148:N148"/>
    <mergeCell ref="O148:P14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rowBreaks count="1" manualBreakCount="1">
    <brk id="10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72"/>
  <sheetViews>
    <sheetView zoomScaleNormal="100" workbookViewId="0">
      <pane ySplit="3" topLeftCell="A157" activePane="bottomLeft" state="frozen"/>
      <selection activeCell="B1" sqref="B1"/>
      <selection pane="bottomLeft" activeCell="B166" sqref="B166:P166"/>
    </sheetView>
  </sheetViews>
  <sheetFormatPr defaultRowHeight="15" x14ac:dyDescent="0.25"/>
  <cols>
    <col min="1" max="1" width="0.7109375" customWidth="1"/>
    <col min="2" max="2" width="6.140625" customWidth="1"/>
    <col min="3" max="3" width="21" customWidth="1"/>
    <col min="4" max="4" width="11.85546875" customWidth="1"/>
    <col min="6" max="6" width="24.85546875" customWidth="1"/>
    <col min="7" max="7" width="8.85546875" customWidth="1"/>
    <col min="8" max="8" width="11" bestFit="1" customWidth="1"/>
    <col min="9" max="9" width="9.28515625" bestFit="1" customWidth="1"/>
    <col min="10" max="10" width="11.85546875" customWidth="1"/>
    <col min="11" max="11" width="9.5703125" customWidth="1"/>
    <col min="12" max="12" width="12.42578125" customWidth="1"/>
    <col min="13" max="13" width="10.7109375" customWidth="1"/>
    <col min="14" max="14" width="12.140625" customWidth="1"/>
    <col min="15" max="15" width="10.5703125" bestFit="1" customWidth="1"/>
    <col min="16" max="16" width="12.42578125" customWidth="1"/>
  </cols>
  <sheetData>
    <row r="1" spans="2:16" x14ac:dyDescent="0.25">
      <c r="B1" s="59" t="s">
        <v>95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2:16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2:16" ht="51" x14ac:dyDescent="0.25">
      <c r="B3" s="46"/>
      <c r="C3" s="46"/>
      <c r="D3" s="60"/>
      <c r="E3" s="60"/>
      <c r="F3" s="60"/>
      <c r="G3" s="60"/>
      <c r="H3" s="60"/>
      <c r="I3" s="60"/>
      <c r="J3" s="60"/>
      <c r="K3" s="60"/>
      <c r="L3" s="46"/>
      <c r="M3" s="46"/>
      <c r="N3" s="46"/>
      <c r="O3" s="46"/>
      <c r="P3" s="46"/>
    </row>
    <row r="4" spans="2:16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2:16" ht="28.5" x14ac:dyDescent="0.25">
      <c r="B5" s="65" t="s">
        <v>246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2:16" ht="28.5" x14ac:dyDescent="0.25">
      <c r="B6" s="51"/>
      <c r="C6" s="51"/>
      <c r="D6" s="51"/>
      <c r="E6" s="51"/>
      <c r="F6" s="51"/>
      <c r="G6" s="51" t="s">
        <v>0</v>
      </c>
      <c r="H6" s="51"/>
      <c r="I6" s="51"/>
      <c r="J6" s="51"/>
      <c r="K6" s="51"/>
      <c r="L6" s="51"/>
      <c r="M6" s="51"/>
      <c r="N6" s="51"/>
      <c r="O6" s="51"/>
      <c r="P6" s="51"/>
    </row>
    <row r="7" spans="2:16" ht="18.75" x14ac:dyDescent="0.25">
      <c r="B7" s="56" t="s">
        <v>1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2:16" ht="15.75" x14ac:dyDescent="0.25">
      <c r="B8" s="57" t="s">
        <v>198</v>
      </c>
      <c r="C8" s="50"/>
      <c r="D8" s="50"/>
      <c r="E8" s="50"/>
      <c r="F8" s="58" t="s">
        <v>2</v>
      </c>
      <c r="G8" s="58" t="s">
        <v>3</v>
      </c>
      <c r="H8" s="58"/>
      <c r="I8" s="58" t="s">
        <v>4</v>
      </c>
      <c r="J8" s="58"/>
      <c r="K8" s="58" t="s">
        <v>5</v>
      </c>
      <c r="L8" s="58"/>
      <c r="M8" s="58" t="s">
        <v>6</v>
      </c>
      <c r="N8" s="58"/>
      <c r="O8" s="58" t="s">
        <v>7</v>
      </c>
      <c r="P8" s="58"/>
    </row>
    <row r="9" spans="2:16" ht="15.75" x14ac:dyDescent="0.25">
      <c r="B9" s="57"/>
      <c r="C9" s="50"/>
      <c r="D9" s="50"/>
      <c r="E9" s="50"/>
      <c r="F9" s="58"/>
      <c r="G9" s="50" t="s">
        <v>27</v>
      </c>
      <c r="H9" s="50" t="s">
        <v>28</v>
      </c>
      <c r="I9" s="50" t="s">
        <v>27</v>
      </c>
      <c r="J9" s="50" t="s">
        <v>28</v>
      </c>
      <c r="K9" s="50" t="s">
        <v>27</v>
      </c>
      <c r="L9" s="50" t="s">
        <v>28</v>
      </c>
      <c r="M9" s="50" t="s">
        <v>27</v>
      </c>
      <c r="N9" s="50" t="s">
        <v>28</v>
      </c>
      <c r="O9" s="50" t="s">
        <v>27</v>
      </c>
      <c r="P9" s="50" t="s">
        <v>28</v>
      </c>
    </row>
    <row r="10" spans="2:16" ht="30" x14ac:dyDescent="0.25">
      <c r="B10" s="11">
        <v>1</v>
      </c>
      <c r="C10" s="11" t="s">
        <v>78</v>
      </c>
      <c r="D10" s="11" t="s">
        <v>240</v>
      </c>
      <c r="E10" s="11" t="s">
        <v>131</v>
      </c>
      <c r="F10" s="4" t="s">
        <v>54</v>
      </c>
      <c r="G10" s="11">
        <v>150</v>
      </c>
      <c r="H10" s="11">
        <v>200</v>
      </c>
      <c r="I10" s="6">
        <v>4.6399999999999997</v>
      </c>
      <c r="J10" s="6">
        <v>6.19</v>
      </c>
      <c r="K10" s="6">
        <v>4.58</v>
      </c>
      <c r="L10" s="6">
        <v>6.36</v>
      </c>
      <c r="M10" s="6">
        <v>14.14</v>
      </c>
      <c r="N10" s="6">
        <v>18.82</v>
      </c>
      <c r="O10" s="6">
        <v>119.86</v>
      </c>
      <c r="P10" s="6">
        <v>160.75</v>
      </c>
    </row>
    <row r="11" spans="2:16" ht="30" x14ac:dyDescent="0.25">
      <c r="B11" s="11">
        <v>2</v>
      </c>
      <c r="C11" s="11"/>
      <c r="D11" s="11" t="s">
        <v>240</v>
      </c>
      <c r="E11" s="11" t="s">
        <v>131</v>
      </c>
      <c r="F11" s="4" t="s">
        <v>42</v>
      </c>
      <c r="G11" s="12">
        <v>300</v>
      </c>
      <c r="H11" s="12">
        <v>302.45999999999998</v>
      </c>
      <c r="I11" s="6">
        <v>2.46</v>
      </c>
      <c r="J11" s="6">
        <v>2.46</v>
      </c>
      <c r="K11" s="6">
        <v>0.42</v>
      </c>
      <c r="L11" s="6">
        <v>0.42</v>
      </c>
      <c r="M11" s="6">
        <v>14.61</v>
      </c>
      <c r="N11" s="6">
        <v>14.61</v>
      </c>
      <c r="O11" s="6">
        <v>71.400000000000006</v>
      </c>
      <c r="P11" s="6">
        <v>71.400000000000006</v>
      </c>
    </row>
    <row r="12" spans="2:16" ht="30" x14ac:dyDescent="0.25">
      <c r="B12" s="11">
        <v>3</v>
      </c>
      <c r="C12" s="26" t="s">
        <v>89</v>
      </c>
      <c r="D12" s="11" t="s">
        <v>240</v>
      </c>
      <c r="E12" s="11" t="s">
        <v>131</v>
      </c>
      <c r="F12" s="4" t="s">
        <v>43</v>
      </c>
      <c r="G12" s="11">
        <v>3</v>
      </c>
      <c r="H12" s="11">
        <v>4</v>
      </c>
      <c r="I12" s="6">
        <v>0.02</v>
      </c>
      <c r="J12" s="6">
        <v>0.03</v>
      </c>
      <c r="K12" s="6">
        <v>2.1800000000000002</v>
      </c>
      <c r="L12" s="6">
        <v>2.9</v>
      </c>
      <c r="M12" s="6">
        <v>0.04</v>
      </c>
      <c r="N12" s="6">
        <v>0.05</v>
      </c>
      <c r="O12" s="6">
        <v>19.829999999999998</v>
      </c>
      <c r="P12" s="6">
        <v>26.44</v>
      </c>
    </row>
    <row r="13" spans="2:16" ht="30" x14ac:dyDescent="0.25">
      <c r="B13" s="11">
        <v>4</v>
      </c>
      <c r="C13" s="26" t="s">
        <v>89</v>
      </c>
      <c r="D13" s="11" t="s">
        <v>240</v>
      </c>
      <c r="E13" s="11" t="s">
        <v>131</v>
      </c>
      <c r="F13" s="4" t="s">
        <v>20</v>
      </c>
      <c r="G13" s="11">
        <v>5</v>
      </c>
      <c r="H13" s="11">
        <v>10</v>
      </c>
      <c r="I13" s="6">
        <v>1.1499999999999999</v>
      </c>
      <c r="J13" s="6">
        <v>2.2999999999999998</v>
      </c>
      <c r="K13" s="6">
        <v>1.45</v>
      </c>
      <c r="L13" s="6">
        <v>2.9</v>
      </c>
      <c r="M13" s="6">
        <v>0</v>
      </c>
      <c r="N13" s="6">
        <v>0</v>
      </c>
      <c r="O13" s="6">
        <v>18</v>
      </c>
      <c r="P13" s="6">
        <v>36</v>
      </c>
    </row>
    <row r="14" spans="2:16" x14ac:dyDescent="0.25">
      <c r="B14" s="11">
        <v>5</v>
      </c>
      <c r="C14" s="11" t="s">
        <v>69</v>
      </c>
      <c r="D14" s="11" t="s">
        <v>240</v>
      </c>
      <c r="E14" s="11" t="s">
        <v>131</v>
      </c>
      <c r="F14" s="4" t="s">
        <v>22</v>
      </c>
      <c r="G14" s="11">
        <v>120</v>
      </c>
      <c r="H14" s="11">
        <v>150</v>
      </c>
      <c r="I14" s="6">
        <v>0.14000000000000001</v>
      </c>
      <c r="J14" s="6">
        <v>0.18</v>
      </c>
      <c r="K14" s="6">
        <v>0.02</v>
      </c>
      <c r="L14" s="6">
        <v>0.02</v>
      </c>
      <c r="M14" s="6">
        <v>9.9600000000000009</v>
      </c>
      <c r="N14" s="6">
        <v>12.58</v>
      </c>
      <c r="O14" s="6">
        <v>41.45</v>
      </c>
      <c r="P14" s="6">
        <v>52.28</v>
      </c>
    </row>
    <row r="15" spans="2:16" x14ac:dyDescent="0.25">
      <c r="B15" s="11">
        <v>6</v>
      </c>
      <c r="C15" s="14" t="s">
        <v>106</v>
      </c>
      <c r="D15" s="11" t="s">
        <v>240</v>
      </c>
      <c r="E15" s="11" t="s">
        <v>131</v>
      </c>
      <c r="F15" s="11" t="s">
        <v>45</v>
      </c>
      <c r="G15" s="11">
        <v>100</v>
      </c>
      <c r="H15" s="11">
        <v>150</v>
      </c>
      <c r="I15" s="6">
        <v>0.4</v>
      </c>
      <c r="J15" s="6">
        <v>0.6</v>
      </c>
      <c r="K15" s="6">
        <v>0.4</v>
      </c>
      <c r="L15" s="6">
        <v>0.6</v>
      </c>
      <c r="M15" s="6">
        <v>11.8</v>
      </c>
      <c r="N15" s="6">
        <v>17.7</v>
      </c>
      <c r="O15" s="6">
        <v>52.4</v>
      </c>
      <c r="P15" s="6">
        <v>78.599999999999994</v>
      </c>
    </row>
    <row r="16" spans="2:16" x14ac:dyDescent="0.25">
      <c r="B16" s="22"/>
      <c r="C16" s="22"/>
      <c r="D16" s="22"/>
      <c r="E16" s="22"/>
      <c r="F16" s="22" t="s">
        <v>9</v>
      </c>
      <c r="G16" s="22"/>
      <c r="H16" s="22"/>
      <c r="I16" s="23">
        <f t="shared" ref="I16:P16" si="0">SUM(I10:I15)</f>
        <v>8.81</v>
      </c>
      <c r="J16" s="23">
        <f t="shared" si="0"/>
        <v>11.76</v>
      </c>
      <c r="K16" s="23">
        <f t="shared" si="0"/>
        <v>9.0499999999999989</v>
      </c>
      <c r="L16" s="23">
        <f t="shared" si="0"/>
        <v>13.2</v>
      </c>
      <c r="M16" s="23">
        <f t="shared" si="0"/>
        <v>50.55</v>
      </c>
      <c r="N16" s="23">
        <f t="shared" si="0"/>
        <v>63.759999999999991</v>
      </c>
      <c r="O16" s="23">
        <f t="shared" si="0"/>
        <v>322.93999999999994</v>
      </c>
      <c r="P16" s="23">
        <f t="shared" si="0"/>
        <v>425.47</v>
      </c>
    </row>
    <row r="17" spans="2:16" ht="18.75" x14ac:dyDescent="0.25">
      <c r="B17" s="52" t="s">
        <v>10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</row>
    <row r="18" spans="2:16" ht="15.75" x14ac:dyDescent="0.25">
      <c r="B18" s="53" t="s">
        <v>198</v>
      </c>
      <c r="C18" s="49"/>
      <c r="D18" s="49"/>
      <c r="E18" s="49"/>
      <c r="F18" s="54" t="s">
        <v>2</v>
      </c>
      <c r="G18" s="54" t="s">
        <v>3</v>
      </c>
      <c r="H18" s="54"/>
      <c r="I18" s="54" t="s">
        <v>4</v>
      </c>
      <c r="J18" s="54"/>
      <c r="K18" s="54" t="s">
        <v>5</v>
      </c>
      <c r="L18" s="54"/>
      <c r="M18" s="54" t="s">
        <v>6</v>
      </c>
      <c r="N18" s="54"/>
      <c r="O18" s="54" t="s">
        <v>7</v>
      </c>
      <c r="P18" s="54"/>
    </row>
    <row r="19" spans="2:16" ht="15.75" x14ac:dyDescent="0.25">
      <c r="B19" s="53"/>
      <c r="C19" s="49"/>
      <c r="D19" s="49"/>
      <c r="E19" s="49"/>
      <c r="F19" s="54"/>
      <c r="G19" s="50" t="s">
        <v>27</v>
      </c>
      <c r="H19" s="50" t="s">
        <v>28</v>
      </c>
      <c r="I19" s="50" t="s">
        <v>27</v>
      </c>
      <c r="J19" s="50" t="s">
        <v>28</v>
      </c>
      <c r="K19" s="50" t="s">
        <v>27</v>
      </c>
      <c r="L19" s="50" t="s">
        <v>28</v>
      </c>
      <c r="M19" s="50" t="s">
        <v>27</v>
      </c>
      <c r="N19" s="50" t="s">
        <v>28</v>
      </c>
      <c r="O19" s="50" t="s">
        <v>27</v>
      </c>
      <c r="P19" s="50" t="s">
        <v>28</v>
      </c>
    </row>
    <row r="20" spans="2:16" x14ac:dyDescent="0.25">
      <c r="B20" s="11">
        <v>1</v>
      </c>
      <c r="C20" s="11" t="s">
        <v>210</v>
      </c>
      <c r="D20" s="11" t="s">
        <v>240</v>
      </c>
      <c r="E20" s="11" t="s">
        <v>131</v>
      </c>
      <c r="F20" s="4" t="s">
        <v>55</v>
      </c>
      <c r="G20" s="12">
        <v>200</v>
      </c>
      <c r="H20" s="12">
        <v>250</v>
      </c>
      <c r="I20" s="6">
        <v>4.4000000000000004</v>
      </c>
      <c r="J20" s="6">
        <v>5.5</v>
      </c>
      <c r="K20" s="6">
        <v>4.4000000000000004</v>
      </c>
      <c r="L20" s="6">
        <v>5.5</v>
      </c>
      <c r="M20" s="6">
        <v>15.4</v>
      </c>
      <c r="N20" s="6">
        <v>19.2</v>
      </c>
      <c r="O20" s="6">
        <v>129.4</v>
      </c>
      <c r="P20" s="6">
        <v>161.80000000000001</v>
      </c>
    </row>
    <row r="21" spans="2:16" x14ac:dyDescent="0.25">
      <c r="B21" s="11">
        <v>4</v>
      </c>
      <c r="C21" s="11" t="s">
        <v>220</v>
      </c>
      <c r="D21" s="11" t="s">
        <v>240</v>
      </c>
      <c r="E21" s="11" t="s">
        <v>131</v>
      </c>
      <c r="F21" s="4" t="s">
        <v>262</v>
      </c>
      <c r="G21" s="11">
        <v>120</v>
      </c>
      <c r="H21" s="11">
        <v>150</v>
      </c>
      <c r="I21" s="6">
        <v>4.5999999999999996</v>
      </c>
      <c r="J21" s="6">
        <v>5.7</v>
      </c>
      <c r="K21" s="6">
        <v>2.6</v>
      </c>
      <c r="L21" s="6">
        <v>3.3</v>
      </c>
      <c r="M21" s="6">
        <v>25.8</v>
      </c>
      <c r="N21" s="6">
        <v>32.299999999999997</v>
      </c>
      <c r="O21" s="6">
        <v>137.19999999999999</v>
      </c>
      <c r="P21" s="6">
        <v>171.5</v>
      </c>
    </row>
    <row r="22" spans="2:16" ht="21" customHeight="1" x14ac:dyDescent="0.25">
      <c r="B22" s="11">
        <v>5</v>
      </c>
      <c r="C22" s="11" t="s">
        <v>128</v>
      </c>
      <c r="D22" s="11" t="s">
        <v>240</v>
      </c>
      <c r="E22" s="11" t="s">
        <v>131</v>
      </c>
      <c r="F22" s="4" t="s">
        <v>127</v>
      </c>
      <c r="G22" s="11">
        <v>50</v>
      </c>
      <c r="H22" s="11">
        <v>90</v>
      </c>
      <c r="I22" s="6">
        <v>9.1999999999999993</v>
      </c>
      <c r="J22" s="6">
        <v>16.600000000000001</v>
      </c>
      <c r="K22" s="6">
        <v>5.5</v>
      </c>
      <c r="L22" s="6">
        <v>10</v>
      </c>
      <c r="M22" s="6">
        <v>11.8</v>
      </c>
      <c r="N22" s="6">
        <v>21.3</v>
      </c>
      <c r="O22" s="6">
        <v>126.8</v>
      </c>
      <c r="P22" s="6">
        <v>228.2</v>
      </c>
    </row>
    <row r="23" spans="2:16" ht="36" customHeight="1" x14ac:dyDescent="0.25">
      <c r="B23" s="11">
        <v>6</v>
      </c>
      <c r="C23" s="11" t="s">
        <v>166</v>
      </c>
      <c r="D23" s="11" t="s">
        <v>240</v>
      </c>
      <c r="E23" s="11" t="s">
        <v>131</v>
      </c>
      <c r="F23" s="8" t="s">
        <v>165</v>
      </c>
      <c r="G23" s="11">
        <v>50</v>
      </c>
      <c r="H23" s="11">
        <v>75</v>
      </c>
      <c r="I23" s="6">
        <v>0.7</v>
      </c>
      <c r="J23" s="6">
        <v>1.05</v>
      </c>
      <c r="K23" s="6">
        <v>2.7</v>
      </c>
      <c r="L23" s="6">
        <v>4.05</v>
      </c>
      <c r="M23" s="6">
        <v>4</v>
      </c>
      <c r="N23" s="6">
        <v>6</v>
      </c>
      <c r="O23" s="6">
        <v>39.5</v>
      </c>
      <c r="P23" s="6">
        <v>59.25</v>
      </c>
    </row>
    <row r="24" spans="2:16" ht="30" x14ac:dyDescent="0.25">
      <c r="B24" s="11">
        <v>7</v>
      </c>
      <c r="C24" s="11"/>
      <c r="D24" s="11" t="s">
        <v>240</v>
      </c>
      <c r="E24" s="11" t="s">
        <v>131</v>
      </c>
      <c r="F24" s="4" t="s">
        <v>38</v>
      </c>
      <c r="G24" s="11">
        <v>30</v>
      </c>
      <c r="H24" s="11">
        <v>30</v>
      </c>
      <c r="I24" s="6">
        <v>2.1</v>
      </c>
      <c r="J24" s="6">
        <v>2.1</v>
      </c>
      <c r="K24" s="6">
        <v>0.84</v>
      </c>
      <c r="L24" s="6">
        <v>0.84</v>
      </c>
      <c r="M24" s="6">
        <v>9.66</v>
      </c>
      <c r="N24" s="6">
        <v>9.66</v>
      </c>
      <c r="O24" s="6">
        <v>59.4</v>
      </c>
      <c r="P24" s="6">
        <v>59.4</v>
      </c>
    </row>
    <row r="25" spans="2:16" ht="30" x14ac:dyDescent="0.25">
      <c r="B25" s="11">
        <v>8</v>
      </c>
      <c r="C25" s="11" t="s">
        <v>68</v>
      </c>
      <c r="D25" s="11" t="s">
        <v>240</v>
      </c>
      <c r="E25" s="11" t="s">
        <v>131</v>
      </c>
      <c r="F25" s="4" t="s">
        <v>24</v>
      </c>
      <c r="G25" s="11">
        <v>150</v>
      </c>
      <c r="H25" s="11">
        <v>180</v>
      </c>
      <c r="I25" s="6">
        <v>0.42</v>
      </c>
      <c r="J25" s="6">
        <v>0.49</v>
      </c>
      <c r="K25" s="6">
        <v>0</v>
      </c>
      <c r="L25" s="6">
        <v>0</v>
      </c>
      <c r="M25" s="6">
        <v>26.07</v>
      </c>
      <c r="N25" s="6">
        <v>29.67</v>
      </c>
      <c r="O25" s="6">
        <v>97.85</v>
      </c>
      <c r="P25" s="6">
        <v>113.22</v>
      </c>
    </row>
    <row r="26" spans="2:16" x14ac:dyDescent="0.25">
      <c r="B26" s="11">
        <v>9</v>
      </c>
      <c r="C26" s="11"/>
      <c r="D26" s="11"/>
      <c r="E26" s="11" t="s">
        <v>131</v>
      </c>
      <c r="F26" s="11"/>
      <c r="G26" s="11"/>
      <c r="H26" s="11"/>
      <c r="I26" s="6"/>
      <c r="J26" s="6"/>
      <c r="K26" s="6"/>
      <c r="L26" s="6"/>
      <c r="M26" s="6"/>
      <c r="N26" s="6"/>
      <c r="O26" s="6"/>
      <c r="P26" s="6"/>
    </row>
    <row r="27" spans="2:16" x14ac:dyDescent="0.25">
      <c r="B27" s="22"/>
      <c r="C27" s="22"/>
      <c r="D27" s="22"/>
      <c r="E27" s="22"/>
      <c r="F27" s="22" t="s">
        <v>9</v>
      </c>
      <c r="G27" s="22"/>
      <c r="H27" s="22"/>
      <c r="I27" s="23">
        <f t="shared" ref="I27:N27" si="1">SUM(I20:I26)</f>
        <v>21.42</v>
      </c>
      <c r="J27" s="23">
        <f t="shared" si="1"/>
        <v>31.44</v>
      </c>
      <c r="K27" s="23">
        <f t="shared" si="1"/>
        <v>16.04</v>
      </c>
      <c r="L27" s="23">
        <f t="shared" si="1"/>
        <v>23.69</v>
      </c>
      <c r="M27" s="23">
        <f t="shared" si="1"/>
        <v>92.72999999999999</v>
      </c>
      <c r="N27" s="23">
        <f t="shared" si="1"/>
        <v>118.13</v>
      </c>
      <c r="O27" s="23">
        <f>SUM(O20:O26)</f>
        <v>590.15</v>
      </c>
      <c r="P27" s="23">
        <f>SUM(P20:P26)</f>
        <v>793.37</v>
      </c>
    </row>
    <row r="28" spans="2:16" ht="18.75" x14ac:dyDescent="0.25">
      <c r="B28" s="52" t="s">
        <v>11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2:16" ht="15.75" x14ac:dyDescent="0.25">
      <c r="B29" s="53" t="s">
        <v>198</v>
      </c>
      <c r="C29" s="49"/>
      <c r="D29" s="49"/>
      <c r="E29" s="49"/>
      <c r="F29" s="54" t="s">
        <v>2</v>
      </c>
      <c r="G29" s="54" t="s">
        <v>3</v>
      </c>
      <c r="H29" s="54"/>
      <c r="I29" s="54" t="s">
        <v>4</v>
      </c>
      <c r="J29" s="54"/>
      <c r="K29" s="54" t="s">
        <v>5</v>
      </c>
      <c r="L29" s="54"/>
      <c r="M29" s="54" t="s">
        <v>6</v>
      </c>
      <c r="N29" s="54"/>
      <c r="O29" s="54" t="s">
        <v>7</v>
      </c>
      <c r="P29" s="54"/>
    </row>
    <row r="30" spans="2:16" ht="15.75" x14ac:dyDescent="0.25">
      <c r="B30" s="53"/>
      <c r="C30" s="49"/>
      <c r="D30" s="49"/>
      <c r="E30" s="49"/>
      <c r="F30" s="54"/>
      <c r="G30" s="50" t="s">
        <v>27</v>
      </c>
      <c r="H30" s="50" t="s">
        <v>28</v>
      </c>
      <c r="I30" s="50" t="s">
        <v>27</v>
      </c>
      <c r="J30" s="50" t="s">
        <v>28</v>
      </c>
      <c r="K30" s="50" t="s">
        <v>27</v>
      </c>
      <c r="L30" s="50" t="s">
        <v>28</v>
      </c>
      <c r="M30" s="50" t="s">
        <v>27</v>
      </c>
      <c r="N30" s="50" t="s">
        <v>28</v>
      </c>
      <c r="O30" s="50" t="s">
        <v>27</v>
      </c>
      <c r="P30" s="50" t="s">
        <v>28</v>
      </c>
    </row>
    <row r="31" spans="2:16" x14ac:dyDescent="0.25">
      <c r="B31" s="11">
        <v>1</v>
      </c>
      <c r="C31" s="11" t="s">
        <v>216</v>
      </c>
      <c r="D31" s="11" t="s">
        <v>240</v>
      </c>
      <c r="E31" s="11" t="s">
        <v>131</v>
      </c>
      <c r="F31" s="40" t="s">
        <v>217</v>
      </c>
      <c r="G31" s="12">
        <v>100</v>
      </c>
      <c r="H31" s="12">
        <v>120</v>
      </c>
      <c r="I31" s="41">
        <v>4.0199999999999996</v>
      </c>
      <c r="J31" s="41">
        <v>4.8</v>
      </c>
      <c r="K31" s="41">
        <v>1.98</v>
      </c>
      <c r="L31" s="41">
        <v>2.4</v>
      </c>
      <c r="M31" s="41">
        <v>21.02</v>
      </c>
      <c r="N31" s="41">
        <v>25.2</v>
      </c>
      <c r="O31" s="41">
        <v>119.4</v>
      </c>
      <c r="P31" s="41">
        <v>143.30000000000001</v>
      </c>
    </row>
    <row r="32" spans="2:16" x14ac:dyDescent="0.25">
      <c r="B32" s="11">
        <v>2</v>
      </c>
      <c r="C32" s="11" t="s">
        <v>237</v>
      </c>
      <c r="D32" s="11" t="s">
        <v>240</v>
      </c>
      <c r="E32" s="11" t="s">
        <v>131</v>
      </c>
      <c r="F32" s="11" t="s">
        <v>238</v>
      </c>
      <c r="G32" s="11">
        <v>50</v>
      </c>
      <c r="H32" s="11">
        <v>100</v>
      </c>
      <c r="I32" s="6">
        <v>5.5</v>
      </c>
      <c r="J32" s="6">
        <v>11.01</v>
      </c>
      <c r="K32" s="6">
        <v>5</v>
      </c>
      <c r="L32" s="6">
        <v>9.91</v>
      </c>
      <c r="M32" s="6">
        <v>5</v>
      </c>
      <c r="N32" s="6">
        <v>5.98</v>
      </c>
      <c r="O32" s="6">
        <v>78.5</v>
      </c>
      <c r="P32" s="6">
        <v>157.09</v>
      </c>
    </row>
    <row r="33" spans="2:16" ht="30" x14ac:dyDescent="0.25">
      <c r="B33" s="11">
        <v>3</v>
      </c>
      <c r="C33" s="11" t="s">
        <v>187</v>
      </c>
      <c r="D33" s="11" t="s">
        <v>240</v>
      </c>
      <c r="E33" s="11" t="s">
        <v>131</v>
      </c>
      <c r="F33" s="4" t="s">
        <v>186</v>
      </c>
      <c r="G33" s="11">
        <v>50</v>
      </c>
      <c r="H33" s="11">
        <v>75</v>
      </c>
      <c r="I33" s="6">
        <v>0.8</v>
      </c>
      <c r="J33" s="6">
        <v>1.2</v>
      </c>
      <c r="K33" s="6">
        <v>1.6</v>
      </c>
      <c r="L33" s="6">
        <v>2.4</v>
      </c>
      <c r="M33" s="6">
        <v>4.5999999999999996</v>
      </c>
      <c r="N33" s="6">
        <v>6.9</v>
      </c>
      <c r="O33" s="6">
        <v>34.6</v>
      </c>
      <c r="P33" s="6">
        <v>51.9</v>
      </c>
    </row>
    <row r="34" spans="2:16" x14ac:dyDescent="0.25">
      <c r="B34" s="11">
        <v>4</v>
      </c>
      <c r="C34" s="11" t="s">
        <v>156</v>
      </c>
      <c r="D34" s="11" t="s">
        <v>240</v>
      </c>
      <c r="E34" s="11" t="s">
        <v>131</v>
      </c>
      <c r="F34" s="11" t="s">
        <v>91</v>
      </c>
      <c r="G34" s="11">
        <v>20</v>
      </c>
      <c r="H34" s="11">
        <v>40</v>
      </c>
      <c r="I34" s="6">
        <v>1.88</v>
      </c>
      <c r="J34" s="6">
        <v>3.75</v>
      </c>
      <c r="K34" s="6">
        <v>1.63</v>
      </c>
      <c r="L34" s="6">
        <v>3.25</v>
      </c>
      <c r="M34" s="6">
        <v>12.4</v>
      </c>
      <c r="N34" s="6">
        <v>24.8</v>
      </c>
      <c r="O34" s="6">
        <v>67.78</v>
      </c>
      <c r="P34" s="6">
        <v>137.55000000000001</v>
      </c>
    </row>
    <row r="35" spans="2:16" x14ac:dyDescent="0.25">
      <c r="B35" s="14">
        <v>5</v>
      </c>
      <c r="C35" s="14" t="s">
        <v>149</v>
      </c>
      <c r="D35" s="14" t="s">
        <v>240</v>
      </c>
      <c r="E35" s="14" t="s">
        <v>131</v>
      </c>
      <c r="F35" s="14" t="s">
        <v>148</v>
      </c>
      <c r="G35" s="14">
        <v>150</v>
      </c>
      <c r="H35" s="14">
        <v>180</v>
      </c>
      <c r="I35" s="28">
        <v>4.2</v>
      </c>
      <c r="J35" s="28">
        <v>5.04</v>
      </c>
      <c r="K35" s="28">
        <v>0</v>
      </c>
      <c r="L35" s="28">
        <v>0</v>
      </c>
      <c r="M35" s="28">
        <v>18</v>
      </c>
      <c r="N35" s="28">
        <v>21.6</v>
      </c>
      <c r="O35" s="28">
        <v>85.2</v>
      </c>
      <c r="P35" s="28">
        <v>102.24</v>
      </c>
    </row>
    <row r="36" spans="2:16" ht="30" x14ac:dyDescent="0.25">
      <c r="B36" s="14">
        <v>6</v>
      </c>
      <c r="C36" s="14" t="s">
        <v>106</v>
      </c>
      <c r="D36" s="14" t="s">
        <v>240</v>
      </c>
      <c r="E36" s="14" t="s">
        <v>131</v>
      </c>
      <c r="F36" s="26" t="s">
        <v>202</v>
      </c>
      <c r="G36" s="14">
        <v>100</v>
      </c>
      <c r="H36" s="14">
        <v>150</v>
      </c>
      <c r="I36" s="28">
        <v>0.8</v>
      </c>
      <c r="J36" s="28">
        <v>1.2</v>
      </c>
      <c r="K36" s="28">
        <v>0.2</v>
      </c>
      <c r="L36" s="28">
        <v>0.3</v>
      </c>
      <c r="M36" s="28">
        <v>9</v>
      </c>
      <c r="N36" s="28">
        <v>13.5</v>
      </c>
      <c r="O36" s="28">
        <v>38</v>
      </c>
      <c r="P36" s="28">
        <v>57</v>
      </c>
    </row>
    <row r="37" spans="2:16" x14ac:dyDescent="0.25">
      <c r="B37" s="29"/>
      <c r="C37" s="29"/>
      <c r="D37" s="29"/>
      <c r="E37" s="29"/>
      <c r="F37" s="29" t="s">
        <v>9</v>
      </c>
      <c r="G37" s="29"/>
      <c r="H37" s="29"/>
      <c r="I37" s="30">
        <f t="shared" ref="I37:P37" si="2">SUM(I31:I36)</f>
        <v>17.2</v>
      </c>
      <c r="J37" s="30">
        <f t="shared" si="2"/>
        <v>26.999999999999996</v>
      </c>
      <c r="K37" s="30">
        <f t="shared" si="2"/>
        <v>10.41</v>
      </c>
      <c r="L37" s="30">
        <f t="shared" si="2"/>
        <v>18.260000000000002</v>
      </c>
      <c r="M37" s="30">
        <f t="shared" si="2"/>
        <v>70.02</v>
      </c>
      <c r="N37" s="30">
        <f t="shared" si="2"/>
        <v>97.97999999999999</v>
      </c>
      <c r="O37" s="30">
        <f t="shared" si="2"/>
        <v>423.47999999999996</v>
      </c>
      <c r="P37" s="30">
        <f t="shared" si="2"/>
        <v>649.07999999999993</v>
      </c>
    </row>
    <row r="38" spans="2:16" ht="18.75" x14ac:dyDescent="0.25">
      <c r="B38" s="31"/>
      <c r="C38" s="31"/>
      <c r="D38" s="31"/>
      <c r="E38" s="31"/>
      <c r="F38" s="31" t="s">
        <v>12</v>
      </c>
      <c r="G38" s="31"/>
      <c r="H38" s="31"/>
      <c r="I38" s="32">
        <f t="shared" ref="I38:P38" si="3">I37+I27+I16</f>
        <v>47.430000000000007</v>
      </c>
      <c r="J38" s="32">
        <f t="shared" si="3"/>
        <v>70.2</v>
      </c>
      <c r="K38" s="32">
        <f t="shared" si="3"/>
        <v>35.5</v>
      </c>
      <c r="L38" s="32">
        <f t="shared" si="3"/>
        <v>55.150000000000006</v>
      </c>
      <c r="M38" s="32">
        <f t="shared" si="3"/>
        <v>213.3</v>
      </c>
      <c r="N38" s="32">
        <f t="shared" si="3"/>
        <v>279.87</v>
      </c>
      <c r="O38" s="32">
        <f t="shared" si="3"/>
        <v>1336.5699999999997</v>
      </c>
      <c r="P38" s="32">
        <f t="shared" si="3"/>
        <v>1867.9199999999998</v>
      </c>
    </row>
    <row r="39" spans="2:16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2:16" ht="28.5" x14ac:dyDescent="0.25">
      <c r="B40" s="55" t="s">
        <v>13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</row>
    <row r="41" spans="2:16" ht="18.75" x14ac:dyDescent="0.25">
      <c r="B41" s="56" t="s">
        <v>1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2" spans="2:16" ht="15.75" x14ac:dyDescent="0.25">
      <c r="B42" s="57" t="s">
        <v>198</v>
      </c>
      <c r="C42" s="50"/>
      <c r="D42" s="50"/>
      <c r="E42" s="50"/>
      <c r="F42" s="58" t="s">
        <v>2</v>
      </c>
      <c r="G42" s="58" t="s">
        <v>3</v>
      </c>
      <c r="H42" s="58"/>
      <c r="I42" s="58" t="s">
        <v>4</v>
      </c>
      <c r="J42" s="58"/>
      <c r="K42" s="58" t="s">
        <v>5</v>
      </c>
      <c r="L42" s="58"/>
      <c r="M42" s="58" t="s">
        <v>6</v>
      </c>
      <c r="N42" s="58"/>
      <c r="O42" s="58" t="s">
        <v>7</v>
      </c>
      <c r="P42" s="58"/>
    </row>
    <row r="43" spans="2:16" ht="15.75" x14ac:dyDescent="0.25">
      <c r="B43" s="57"/>
      <c r="C43" s="50"/>
      <c r="D43" s="50"/>
      <c r="E43" s="50"/>
      <c r="F43" s="58"/>
      <c r="G43" s="50" t="s">
        <v>27</v>
      </c>
      <c r="H43" s="50" t="s">
        <v>28</v>
      </c>
      <c r="I43" s="50" t="s">
        <v>27</v>
      </c>
      <c r="J43" s="50" t="s">
        <v>28</v>
      </c>
      <c r="K43" s="50" t="s">
        <v>27</v>
      </c>
      <c r="L43" s="50" t="s">
        <v>28</v>
      </c>
      <c r="M43" s="50" t="s">
        <v>27</v>
      </c>
      <c r="N43" s="50" t="s">
        <v>28</v>
      </c>
      <c r="O43" s="50" t="s">
        <v>27</v>
      </c>
      <c r="P43" s="50" t="s">
        <v>28</v>
      </c>
    </row>
    <row r="44" spans="2:16" x14ac:dyDescent="0.25">
      <c r="B44" s="14">
        <v>1</v>
      </c>
      <c r="C44" s="14" t="s">
        <v>130</v>
      </c>
      <c r="D44" s="14" t="s">
        <v>240</v>
      </c>
      <c r="E44" s="14" t="s">
        <v>132</v>
      </c>
      <c r="F44" s="4" t="s">
        <v>129</v>
      </c>
      <c r="G44" s="12">
        <v>150</v>
      </c>
      <c r="H44" s="12">
        <v>200</v>
      </c>
      <c r="I44" s="6">
        <v>2.86</v>
      </c>
      <c r="J44" s="6">
        <v>3.81</v>
      </c>
      <c r="K44" s="6">
        <v>3.08</v>
      </c>
      <c r="L44" s="6">
        <v>4.09</v>
      </c>
      <c r="M44" s="6">
        <v>12.58</v>
      </c>
      <c r="N44" s="6">
        <v>15.87</v>
      </c>
      <c r="O44" s="6">
        <v>89.26</v>
      </c>
      <c r="P44" s="6">
        <v>119.01</v>
      </c>
    </row>
    <row r="45" spans="2:16" ht="30" x14ac:dyDescent="0.25">
      <c r="B45" s="14">
        <v>2</v>
      </c>
      <c r="C45" s="14"/>
      <c r="D45" s="14" t="s">
        <v>240</v>
      </c>
      <c r="E45" s="14" t="s">
        <v>132</v>
      </c>
      <c r="F45" s="4" t="s">
        <v>42</v>
      </c>
      <c r="G45" s="14">
        <v>30</v>
      </c>
      <c r="H45" s="14">
        <v>30</v>
      </c>
      <c r="I45" s="6">
        <v>2.46</v>
      </c>
      <c r="J45" s="6">
        <v>2.46</v>
      </c>
      <c r="K45" s="6">
        <v>0.42</v>
      </c>
      <c r="L45" s="6">
        <v>0.42</v>
      </c>
      <c r="M45" s="6">
        <v>14.61</v>
      </c>
      <c r="N45" s="6">
        <v>14.61</v>
      </c>
      <c r="O45" s="6">
        <v>71.400000000000006</v>
      </c>
      <c r="P45" s="6">
        <v>71.400000000000006</v>
      </c>
    </row>
    <row r="46" spans="2:16" x14ac:dyDescent="0.25">
      <c r="B46" s="14">
        <v>3</v>
      </c>
      <c r="C46" s="14" t="s">
        <v>89</v>
      </c>
      <c r="D46" s="14" t="s">
        <v>240</v>
      </c>
      <c r="E46" s="14" t="s">
        <v>132</v>
      </c>
      <c r="F46" s="11" t="s">
        <v>43</v>
      </c>
      <c r="G46" s="14">
        <v>3</v>
      </c>
      <c r="H46" s="14">
        <v>4</v>
      </c>
      <c r="I46" s="6">
        <v>0.02</v>
      </c>
      <c r="J46" s="6">
        <v>0.03</v>
      </c>
      <c r="K46" s="6">
        <v>2.1800000000000002</v>
      </c>
      <c r="L46" s="6">
        <v>2.9</v>
      </c>
      <c r="M46" s="6">
        <v>0.04</v>
      </c>
      <c r="N46" s="6">
        <v>0.05</v>
      </c>
      <c r="O46" s="6">
        <v>19.829999999999998</v>
      </c>
      <c r="P46" s="6">
        <v>26.44</v>
      </c>
    </row>
    <row r="47" spans="2:16" x14ac:dyDescent="0.25">
      <c r="B47" s="14">
        <v>4</v>
      </c>
      <c r="C47" s="14" t="s">
        <v>89</v>
      </c>
      <c r="D47" s="14" t="s">
        <v>240</v>
      </c>
      <c r="E47" s="14" t="s">
        <v>132</v>
      </c>
      <c r="F47" s="11" t="s">
        <v>20</v>
      </c>
      <c r="G47" s="14">
        <v>5</v>
      </c>
      <c r="H47" s="14">
        <v>10</v>
      </c>
      <c r="I47" s="28">
        <v>1.1499999999999999</v>
      </c>
      <c r="J47" s="28">
        <v>2.2999999999999998</v>
      </c>
      <c r="K47" s="28">
        <v>1.45</v>
      </c>
      <c r="L47" s="28">
        <v>2.9</v>
      </c>
      <c r="M47" s="28">
        <v>0</v>
      </c>
      <c r="N47" s="28">
        <v>0</v>
      </c>
      <c r="O47" s="28">
        <v>18</v>
      </c>
      <c r="P47" s="28">
        <v>36</v>
      </c>
    </row>
    <row r="48" spans="2:16" x14ac:dyDescent="0.25">
      <c r="B48" s="14">
        <v>5</v>
      </c>
      <c r="C48" s="14" t="s">
        <v>82</v>
      </c>
      <c r="D48" s="14" t="s">
        <v>240</v>
      </c>
      <c r="E48" s="14" t="s">
        <v>132</v>
      </c>
      <c r="F48" s="14" t="s">
        <v>26</v>
      </c>
      <c r="G48" s="14">
        <v>150</v>
      </c>
      <c r="H48" s="14">
        <v>180</v>
      </c>
      <c r="I48" s="28">
        <v>0</v>
      </c>
      <c r="J48" s="28">
        <v>0</v>
      </c>
      <c r="K48" s="28">
        <v>0</v>
      </c>
      <c r="L48" s="28">
        <v>0</v>
      </c>
      <c r="M48" s="28">
        <v>14.97</v>
      </c>
      <c r="N48" s="28">
        <v>17.96</v>
      </c>
      <c r="O48" s="28">
        <v>56.85</v>
      </c>
      <c r="P48" s="28">
        <v>68.22</v>
      </c>
    </row>
    <row r="49" spans="2:16" x14ac:dyDescent="0.25">
      <c r="B49" s="14">
        <v>6</v>
      </c>
      <c r="C49" s="14" t="s">
        <v>71</v>
      </c>
      <c r="D49" s="14" t="s">
        <v>240</v>
      </c>
      <c r="E49" s="14" t="s">
        <v>132</v>
      </c>
      <c r="F49" s="11" t="s">
        <v>60</v>
      </c>
      <c r="G49" s="15">
        <v>70</v>
      </c>
      <c r="H49" s="15">
        <v>100</v>
      </c>
      <c r="I49" s="28">
        <v>1.05</v>
      </c>
      <c r="J49" s="28">
        <v>1.5</v>
      </c>
      <c r="K49" s="28">
        <v>0.35</v>
      </c>
      <c r="L49" s="28">
        <v>0.5</v>
      </c>
      <c r="M49" s="28">
        <v>14.7</v>
      </c>
      <c r="N49" s="28">
        <v>21</v>
      </c>
      <c r="O49" s="28">
        <v>67.2</v>
      </c>
      <c r="P49" s="28">
        <v>96</v>
      </c>
    </row>
    <row r="50" spans="2:16" ht="15" customHeight="1" x14ac:dyDescent="0.25">
      <c r="B50" s="29"/>
      <c r="C50" s="29"/>
      <c r="D50" s="29"/>
      <c r="E50" s="29"/>
      <c r="F50" s="29" t="s">
        <v>9</v>
      </c>
      <c r="G50" s="29"/>
      <c r="H50" s="29"/>
      <c r="I50" s="30">
        <f t="shared" ref="I50:P50" si="4">SUM(I44:I49)</f>
        <v>7.54</v>
      </c>
      <c r="J50" s="30">
        <f t="shared" si="4"/>
        <v>10.1</v>
      </c>
      <c r="K50" s="30">
        <f t="shared" si="4"/>
        <v>7.4799999999999995</v>
      </c>
      <c r="L50" s="30">
        <f t="shared" si="4"/>
        <v>10.81</v>
      </c>
      <c r="M50" s="30">
        <f t="shared" si="4"/>
        <v>56.899999999999991</v>
      </c>
      <c r="N50" s="30">
        <f t="shared" si="4"/>
        <v>69.489999999999995</v>
      </c>
      <c r="O50" s="30">
        <f t="shared" si="4"/>
        <v>322.54000000000002</v>
      </c>
      <c r="P50" s="30">
        <f t="shared" si="4"/>
        <v>417.07000000000005</v>
      </c>
    </row>
    <row r="51" spans="2:16" ht="18.75" x14ac:dyDescent="0.25">
      <c r="B51" s="56" t="s">
        <v>10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</row>
    <row r="52" spans="2:16" ht="15.75" x14ac:dyDescent="0.25">
      <c r="B52" s="57" t="s">
        <v>198</v>
      </c>
      <c r="C52" s="50"/>
      <c r="D52" s="50"/>
      <c r="E52" s="50"/>
      <c r="F52" s="58" t="s">
        <v>2</v>
      </c>
      <c r="G52" s="58" t="s">
        <v>3</v>
      </c>
      <c r="H52" s="58"/>
      <c r="I52" s="58" t="s">
        <v>4</v>
      </c>
      <c r="J52" s="58"/>
      <c r="K52" s="58" t="s">
        <v>5</v>
      </c>
      <c r="L52" s="58"/>
      <c r="M52" s="58" t="s">
        <v>6</v>
      </c>
      <c r="N52" s="58"/>
      <c r="O52" s="58" t="s">
        <v>7</v>
      </c>
      <c r="P52" s="58"/>
    </row>
    <row r="53" spans="2:16" ht="15.75" x14ac:dyDescent="0.25">
      <c r="B53" s="57"/>
      <c r="C53" s="50"/>
      <c r="D53" s="50"/>
      <c r="E53" s="50"/>
      <c r="F53" s="58"/>
      <c r="G53" s="50" t="s">
        <v>27</v>
      </c>
      <c r="H53" s="50" t="s">
        <v>28</v>
      </c>
      <c r="I53" s="50" t="s">
        <v>27</v>
      </c>
      <c r="J53" s="50" t="s">
        <v>28</v>
      </c>
      <c r="K53" s="50" t="s">
        <v>27</v>
      </c>
      <c r="L53" s="50" t="s">
        <v>28</v>
      </c>
      <c r="M53" s="50" t="s">
        <v>27</v>
      </c>
      <c r="N53" s="50" t="s">
        <v>28</v>
      </c>
      <c r="O53" s="50" t="s">
        <v>27</v>
      </c>
      <c r="P53" s="50" t="s">
        <v>28</v>
      </c>
    </row>
    <row r="54" spans="2:16" x14ac:dyDescent="0.25">
      <c r="B54" s="14">
        <v>1</v>
      </c>
      <c r="C54" s="14" t="s">
        <v>226</v>
      </c>
      <c r="D54" s="14" t="s">
        <v>240</v>
      </c>
      <c r="E54" s="14" t="s">
        <v>132</v>
      </c>
      <c r="F54" s="11" t="s">
        <v>211</v>
      </c>
      <c r="G54" s="15">
        <v>200</v>
      </c>
      <c r="H54" s="15">
        <v>250</v>
      </c>
      <c r="I54" s="6">
        <v>3.2</v>
      </c>
      <c r="J54" s="6">
        <v>3.9</v>
      </c>
      <c r="K54" s="6">
        <v>6.68</v>
      </c>
      <c r="L54" s="6">
        <v>8</v>
      </c>
      <c r="M54" s="6">
        <v>31.9</v>
      </c>
      <c r="N54" s="6">
        <v>38.299999999999997</v>
      </c>
      <c r="O54" s="6">
        <v>193.5</v>
      </c>
      <c r="P54" s="6">
        <v>232.3</v>
      </c>
    </row>
    <row r="55" spans="2:16" x14ac:dyDescent="0.25">
      <c r="B55" s="14">
        <v>2</v>
      </c>
      <c r="C55" s="14"/>
      <c r="D55" s="14" t="s">
        <v>240</v>
      </c>
      <c r="E55" s="14"/>
      <c r="F55" s="11"/>
      <c r="G55" s="15"/>
      <c r="H55" s="15"/>
      <c r="I55" s="6"/>
      <c r="J55" s="6"/>
      <c r="K55" s="6"/>
      <c r="L55" s="6"/>
      <c r="M55" s="6"/>
      <c r="N55" s="6"/>
      <c r="O55" s="6"/>
      <c r="P55" s="6"/>
    </row>
    <row r="56" spans="2:16" ht="45" x14ac:dyDescent="0.25">
      <c r="B56" s="14">
        <v>4</v>
      </c>
      <c r="C56" s="14" t="s">
        <v>81</v>
      </c>
      <c r="D56" s="14" t="s">
        <v>240</v>
      </c>
      <c r="E56" s="14" t="s">
        <v>132</v>
      </c>
      <c r="F56" s="4" t="s">
        <v>133</v>
      </c>
      <c r="G56" s="14">
        <v>120</v>
      </c>
      <c r="H56" s="14">
        <v>150</v>
      </c>
      <c r="I56" s="6">
        <v>4.2300000000000004</v>
      </c>
      <c r="J56" s="6">
        <v>5.27</v>
      </c>
      <c r="K56" s="6">
        <v>4.07</v>
      </c>
      <c r="L56" s="6">
        <v>4.18</v>
      </c>
      <c r="M56" s="6">
        <v>27.97</v>
      </c>
      <c r="N56" s="6">
        <v>34.950000000000003</v>
      </c>
      <c r="O56" s="6">
        <v>167.87</v>
      </c>
      <c r="P56" s="6">
        <v>201.57</v>
      </c>
    </row>
    <row r="57" spans="2:16" x14ac:dyDescent="0.25">
      <c r="B57" s="14">
        <v>5</v>
      </c>
      <c r="C57" s="43" t="s">
        <v>197</v>
      </c>
      <c r="D57" s="34" t="s">
        <v>240</v>
      </c>
      <c r="E57" s="34" t="s">
        <v>132</v>
      </c>
      <c r="F57" s="11" t="s">
        <v>134</v>
      </c>
      <c r="G57" s="14">
        <v>75</v>
      </c>
      <c r="H57" s="14">
        <v>100</v>
      </c>
      <c r="I57" s="6">
        <v>9.1300000000000008</v>
      </c>
      <c r="J57" s="6">
        <v>13.7</v>
      </c>
      <c r="K57" s="6">
        <v>1.21</v>
      </c>
      <c r="L57" s="6">
        <v>1.82</v>
      </c>
      <c r="M57" s="6">
        <v>0</v>
      </c>
      <c r="N57" s="6">
        <v>0</v>
      </c>
      <c r="O57" s="6">
        <v>47.41</v>
      </c>
      <c r="P57" s="6">
        <v>71.12</v>
      </c>
    </row>
    <row r="58" spans="2:16" ht="31.5" customHeight="1" x14ac:dyDescent="0.25">
      <c r="B58" s="14">
        <v>6</v>
      </c>
      <c r="C58" s="14" t="s">
        <v>189</v>
      </c>
      <c r="D58" s="14" t="s">
        <v>240</v>
      </c>
      <c r="E58" s="14" t="s">
        <v>132</v>
      </c>
      <c r="F58" s="4" t="s">
        <v>188</v>
      </c>
      <c r="G58" s="11">
        <v>30</v>
      </c>
      <c r="H58" s="11">
        <v>50</v>
      </c>
      <c r="I58" s="6">
        <v>0.25</v>
      </c>
      <c r="J58" s="6">
        <v>0.43</v>
      </c>
      <c r="K58" s="6">
        <v>1.22</v>
      </c>
      <c r="L58" s="6">
        <v>2.04</v>
      </c>
      <c r="M58" s="6">
        <v>1</v>
      </c>
      <c r="N58" s="6">
        <v>1.67</v>
      </c>
      <c r="O58" s="6">
        <v>15.8</v>
      </c>
      <c r="P58" s="6">
        <v>26.33</v>
      </c>
    </row>
    <row r="59" spans="2:16" ht="30" x14ac:dyDescent="0.25">
      <c r="B59" s="14">
        <v>7</v>
      </c>
      <c r="C59" s="14"/>
      <c r="D59" s="14" t="s">
        <v>240</v>
      </c>
      <c r="E59" s="14" t="s">
        <v>132</v>
      </c>
      <c r="F59" s="4" t="s">
        <v>38</v>
      </c>
      <c r="G59" s="14">
        <v>30</v>
      </c>
      <c r="H59" s="14">
        <v>30</v>
      </c>
      <c r="I59" s="6">
        <v>2.1</v>
      </c>
      <c r="J59" s="6">
        <v>2.1</v>
      </c>
      <c r="K59" s="6">
        <v>0.84</v>
      </c>
      <c r="L59" s="6">
        <v>0.84</v>
      </c>
      <c r="M59" s="6">
        <v>9.66</v>
      </c>
      <c r="N59" s="6">
        <v>9.66</v>
      </c>
      <c r="O59" s="6">
        <v>59.4</v>
      </c>
      <c r="P59" s="6">
        <v>59.4</v>
      </c>
    </row>
    <row r="60" spans="2:16" ht="30" x14ac:dyDescent="0.25">
      <c r="B60" s="14">
        <v>8</v>
      </c>
      <c r="C60" s="26" t="s">
        <v>89</v>
      </c>
      <c r="D60" s="14" t="s">
        <v>240</v>
      </c>
      <c r="E60" s="14" t="s">
        <v>132</v>
      </c>
      <c r="F60" s="14" t="s">
        <v>16</v>
      </c>
      <c r="G60" s="14">
        <v>120</v>
      </c>
      <c r="H60" s="14">
        <v>180</v>
      </c>
      <c r="I60" s="28">
        <v>0.12</v>
      </c>
      <c r="J60" s="28">
        <v>0.15</v>
      </c>
      <c r="K60" s="28">
        <v>0</v>
      </c>
      <c r="L60" s="28">
        <v>0</v>
      </c>
      <c r="M60" s="28">
        <v>19.079999999999998</v>
      </c>
      <c r="N60" s="28">
        <v>23.85</v>
      </c>
      <c r="O60" s="28">
        <v>81.599999999999994</v>
      </c>
      <c r="P60" s="28">
        <v>102</v>
      </c>
    </row>
    <row r="61" spans="2:16" x14ac:dyDescent="0.25">
      <c r="B61" s="14">
        <v>9</v>
      </c>
      <c r="C61" s="14"/>
      <c r="D61" s="14"/>
      <c r="E61" s="14"/>
      <c r="F61" s="14"/>
      <c r="G61" s="14"/>
      <c r="H61" s="14"/>
      <c r="I61" s="28"/>
      <c r="J61" s="28"/>
      <c r="K61" s="28"/>
      <c r="L61" s="28"/>
      <c r="M61" s="28"/>
      <c r="N61" s="28"/>
      <c r="O61" s="28"/>
      <c r="P61" s="28"/>
    </row>
    <row r="62" spans="2:16" x14ac:dyDescent="0.25">
      <c r="B62" s="29"/>
      <c r="C62" s="29"/>
      <c r="D62" s="29"/>
      <c r="E62" s="29"/>
      <c r="F62" s="29" t="s">
        <v>9</v>
      </c>
      <c r="G62" s="29"/>
      <c r="H62" s="29"/>
      <c r="I62" s="30">
        <f t="shared" ref="I62:P62" si="5">SUM(I54:I61)</f>
        <v>19.030000000000005</v>
      </c>
      <c r="J62" s="30">
        <f t="shared" si="5"/>
        <v>25.549999999999997</v>
      </c>
      <c r="K62" s="30">
        <f t="shared" si="5"/>
        <v>14.020000000000001</v>
      </c>
      <c r="L62" s="30">
        <f t="shared" si="5"/>
        <v>16.88</v>
      </c>
      <c r="M62" s="30">
        <f t="shared" si="5"/>
        <v>89.61</v>
      </c>
      <c r="N62" s="30">
        <f t="shared" si="5"/>
        <v>108.43</v>
      </c>
      <c r="O62" s="30">
        <f t="shared" si="5"/>
        <v>565.57999999999993</v>
      </c>
      <c r="P62" s="30">
        <f t="shared" si="5"/>
        <v>692.72</v>
      </c>
    </row>
    <row r="63" spans="2:16" ht="18.75" x14ac:dyDescent="0.25">
      <c r="B63" s="56" t="s">
        <v>11</v>
      </c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</row>
    <row r="64" spans="2:16" ht="15.75" x14ac:dyDescent="0.25">
      <c r="B64" s="57" t="s">
        <v>198</v>
      </c>
      <c r="C64" s="50"/>
      <c r="D64" s="50"/>
      <c r="E64" s="50"/>
      <c r="F64" s="58" t="s">
        <v>2</v>
      </c>
      <c r="G64" s="58" t="s">
        <v>3</v>
      </c>
      <c r="H64" s="58"/>
      <c r="I64" s="58" t="s">
        <v>4</v>
      </c>
      <c r="J64" s="58"/>
      <c r="K64" s="58" t="s">
        <v>5</v>
      </c>
      <c r="L64" s="58"/>
      <c r="M64" s="58" t="s">
        <v>6</v>
      </c>
      <c r="N64" s="58"/>
      <c r="O64" s="58" t="s">
        <v>7</v>
      </c>
      <c r="P64" s="58"/>
    </row>
    <row r="65" spans="2:17" ht="15.75" x14ac:dyDescent="0.25">
      <c r="B65" s="57"/>
      <c r="C65" s="50"/>
      <c r="D65" s="50"/>
      <c r="E65" s="50"/>
      <c r="F65" s="58"/>
      <c r="G65" s="50" t="s">
        <v>27</v>
      </c>
      <c r="H65" s="50" t="s">
        <v>28</v>
      </c>
      <c r="I65" s="50" t="s">
        <v>27</v>
      </c>
      <c r="J65" s="50" t="s">
        <v>28</v>
      </c>
      <c r="K65" s="50" t="s">
        <v>27</v>
      </c>
      <c r="L65" s="50" t="s">
        <v>28</v>
      </c>
      <c r="M65" s="50" t="s">
        <v>27</v>
      </c>
      <c r="N65" s="50" t="s">
        <v>28</v>
      </c>
      <c r="O65" s="50" t="s">
        <v>27</v>
      </c>
      <c r="P65" s="50" t="s">
        <v>28</v>
      </c>
    </row>
    <row r="66" spans="2:17" ht="30" x14ac:dyDescent="0.25">
      <c r="B66" s="14">
        <v>1</v>
      </c>
      <c r="C66" s="14" t="s">
        <v>84</v>
      </c>
      <c r="D66" s="14" t="s">
        <v>240</v>
      </c>
      <c r="E66" s="14" t="s">
        <v>132</v>
      </c>
      <c r="F66" s="4" t="s">
        <v>58</v>
      </c>
      <c r="G66" s="11">
        <v>100</v>
      </c>
      <c r="H66" s="11">
        <v>120</v>
      </c>
      <c r="I66" s="6">
        <v>15.7</v>
      </c>
      <c r="J66" s="6">
        <v>19.489999999999998</v>
      </c>
      <c r="K66" s="6">
        <v>9.34</v>
      </c>
      <c r="L66" s="6">
        <v>12.11</v>
      </c>
      <c r="M66" s="6">
        <v>12.97</v>
      </c>
      <c r="N66" s="6">
        <v>16.09</v>
      </c>
      <c r="O66" s="6">
        <v>196.5</v>
      </c>
      <c r="P66" s="6">
        <v>248.52</v>
      </c>
    </row>
    <row r="67" spans="2:17" x14ac:dyDescent="0.25">
      <c r="B67" s="14">
        <v>2</v>
      </c>
      <c r="C67" s="14" t="s">
        <v>85</v>
      </c>
      <c r="D67" s="14" t="s">
        <v>240</v>
      </c>
      <c r="E67" s="14" t="s">
        <v>132</v>
      </c>
      <c r="F67" s="11" t="s">
        <v>59</v>
      </c>
      <c r="G67" s="12">
        <v>10</v>
      </c>
      <c r="H67" s="12">
        <v>15</v>
      </c>
      <c r="I67" s="6">
        <v>0.28000000000000003</v>
      </c>
      <c r="J67" s="6">
        <v>0.42</v>
      </c>
      <c r="K67" s="6">
        <v>2.1</v>
      </c>
      <c r="L67" s="6">
        <v>3.15</v>
      </c>
      <c r="M67" s="6">
        <v>0.3</v>
      </c>
      <c r="N67" s="6">
        <v>0.45</v>
      </c>
      <c r="O67" s="6">
        <v>21.2</v>
      </c>
      <c r="P67" s="6">
        <v>31.8</v>
      </c>
    </row>
    <row r="68" spans="2:17" x14ac:dyDescent="0.25">
      <c r="B68" s="14">
        <v>3</v>
      </c>
      <c r="C68" s="14" t="s">
        <v>67</v>
      </c>
      <c r="D68" s="14" t="s">
        <v>240</v>
      </c>
      <c r="E68" s="14" t="s">
        <v>132</v>
      </c>
      <c r="F68" s="11" t="s">
        <v>36</v>
      </c>
      <c r="G68" s="11">
        <v>50</v>
      </c>
      <c r="H68" s="11">
        <v>50</v>
      </c>
      <c r="I68" s="6">
        <v>0.59</v>
      </c>
      <c r="J68" s="6">
        <v>0.59</v>
      </c>
      <c r="K68" s="6">
        <v>2.5499999999999998</v>
      </c>
      <c r="L68" s="6">
        <v>2.5499999999999998</v>
      </c>
      <c r="M68" s="6">
        <v>6.28</v>
      </c>
      <c r="N68" s="6">
        <v>6.28</v>
      </c>
      <c r="O68" s="6">
        <v>47.26</v>
      </c>
      <c r="P68" s="6">
        <v>47.26</v>
      </c>
    </row>
    <row r="69" spans="2:17" x14ac:dyDescent="0.25">
      <c r="B69" s="14">
        <v>4</v>
      </c>
      <c r="C69" s="14" t="s">
        <v>86</v>
      </c>
      <c r="D69" s="14" t="s">
        <v>240</v>
      </c>
      <c r="E69" s="14" t="s">
        <v>132</v>
      </c>
      <c r="F69" s="11" t="s">
        <v>172</v>
      </c>
      <c r="G69" s="14">
        <v>160</v>
      </c>
      <c r="H69" s="14">
        <v>180</v>
      </c>
      <c r="I69" s="6">
        <v>5.45</v>
      </c>
      <c r="J69" s="6">
        <v>6.01</v>
      </c>
      <c r="K69" s="6">
        <v>4.7</v>
      </c>
      <c r="L69" s="6">
        <v>5.2</v>
      </c>
      <c r="M69" s="6">
        <v>1784</v>
      </c>
      <c r="N69" s="6">
        <v>19.78</v>
      </c>
      <c r="O69" s="6">
        <v>132.51</v>
      </c>
      <c r="P69" s="6">
        <v>146.69999999999999</v>
      </c>
    </row>
    <row r="70" spans="2:17" x14ac:dyDescent="0.25">
      <c r="B70" s="14">
        <v>5</v>
      </c>
      <c r="C70" s="14" t="s">
        <v>106</v>
      </c>
      <c r="D70" s="14" t="s">
        <v>240</v>
      </c>
      <c r="E70" s="14" t="s">
        <v>132</v>
      </c>
      <c r="F70" s="11" t="s">
        <v>190</v>
      </c>
      <c r="G70" s="14">
        <v>75</v>
      </c>
      <c r="H70" s="14">
        <v>100</v>
      </c>
      <c r="I70" s="28">
        <v>0.7</v>
      </c>
      <c r="J70" s="28">
        <v>0.9</v>
      </c>
      <c r="K70" s="28">
        <v>0.2</v>
      </c>
      <c r="L70" s="28">
        <v>0.2</v>
      </c>
      <c r="M70" s="28">
        <v>8.3000000000000007</v>
      </c>
      <c r="N70" s="28">
        <v>11</v>
      </c>
      <c r="O70" s="28">
        <v>37.5</v>
      </c>
      <c r="P70" s="28">
        <v>50</v>
      </c>
      <c r="Q70" s="1"/>
    </row>
    <row r="71" spans="2:17" x14ac:dyDescent="0.25">
      <c r="B71" s="29"/>
      <c r="C71" s="29"/>
      <c r="D71" s="29"/>
      <c r="E71" s="29"/>
      <c r="F71" s="29" t="s">
        <v>9</v>
      </c>
      <c r="G71" s="29"/>
      <c r="H71" s="29"/>
      <c r="I71" s="30">
        <f t="shared" ref="I71:P71" si="6">SUM(I66:I70)</f>
        <v>22.72</v>
      </c>
      <c r="J71" s="30">
        <f t="shared" si="6"/>
        <v>27.409999999999997</v>
      </c>
      <c r="K71" s="30">
        <f t="shared" si="6"/>
        <v>18.889999999999997</v>
      </c>
      <c r="L71" s="30">
        <f t="shared" si="6"/>
        <v>23.209999999999997</v>
      </c>
      <c r="M71" s="30">
        <f t="shared" si="6"/>
        <v>1811.85</v>
      </c>
      <c r="N71" s="30">
        <f t="shared" si="6"/>
        <v>53.6</v>
      </c>
      <c r="O71" s="30">
        <f t="shared" si="6"/>
        <v>434.96999999999997</v>
      </c>
      <c r="P71" s="30">
        <f t="shared" si="6"/>
        <v>524.28</v>
      </c>
    </row>
    <row r="72" spans="2:17" ht="18.75" x14ac:dyDescent="0.25">
      <c r="B72" s="31"/>
      <c r="C72" s="31"/>
      <c r="D72" s="31"/>
      <c r="E72" s="31"/>
      <c r="F72" s="31" t="s">
        <v>12</v>
      </c>
      <c r="G72" s="31"/>
      <c r="H72" s="31"/>
      <c r="I72" s="32">
        <f t="shared" ref="I72:P72" si="7">I71+I62+I50</f>
        <v>49.29</v>
      </c>
      <c r="J72" s="32">
        <f t="shared" si="7"/>
        <v>63.059999999999995</v>
      </c>
      <c r="K72" s="32">
        <f t="shared" si="7"/>
        <v>40.389999999999993</v>
      </c>
      <c r="L72" s="32">
        <f t="shared" si="7"/>
        <v>50.9</v>
      </c>
      <c r="M72" s="32">
        <f t="shared" si="7"/>
        <v>1958.36</v>
      </c>
      <c r="N72" s="32">
        <f t="shared" si="7"/>
        <v>231.51999999999998</v>
      </c>
      <c r="O72" s="32">
        <f t="shared" si="7"/>
        <v>1323.09</v>
      </c>
      <c r="P72" s="32">
        <f t="shared" si="7"/>
        <v>1634.0700000000002</v>
      </c>
    </row>
    <row r="73" spans="2:17" x14ac:dyDescent="0.25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2:17" x14ac:dyDescent="0.25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2:17" ht="28.5" x14ac:dyDescent="0.25">
      <c r="B75" s="55" t="s">
        <v>15</v>
      </c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</row>
    <row r="76" spans="2:17" ht="18.75" x14ac:dyDescent="0.25">
      <c r="B76" s="56" t="s">
        <v>1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</row>
    <row r="77" spans="2:17" ht="15.75" x14ac:dyDescent="0.25">
      <c r="B77" s="57" t="s">
        <v>198</v>
      </c>
      <c r="C77" s="50"/>
      <c r="D77" s="50"/>
      <c r="E77" s="50"/>
      <c r="F77" s="58" t="s">
        <v>2</v>
      </c>
      <c r="G77" s="58" t="s">
        <v>3</v>
      </c>
      <c r="H77" s="58"/>
      <c r="I77" s="58" t="s">
        <v>4</v>
      </c>
      <c r="J77" s="58"/>
      <c r="K77" s="58" t="s">
        <v>5</v>
      </c>
      <c r="L77" s="58"/>
      <c r="M77" s="58" t="s">
        <v>6</v>
      </c>
      <c r="N77" s="58"/>
      <c r="O77" s="58" t="s">
        <v>7</v>
      </c>
      <c r="P77" s="58"/>
    </row>
    <row r="78" spans="2:17" ht="15.75" x14ac:dyDescent="0.25">
      <c r="B78" s="57"/>
      <c r="C78" s="50"/>
      <c r="D78" s="50"/>
      <c r="E78" s="50"/>
      <c r="F78" s="58"/>
      <c r="G78" s="50" t="s">
        <v>47</v>
      </c>
      <c r="H78" s="50" t="s">
        <v>48</v>
      </c>
      <c r="I78" s="50" t="s">
        <v>47</v>
      </c>
      <c r="J78" s="50" t="s">
        <v>48</v>
      </c>
      <c r="K78" s="50" t="s">
        <v>47</v>
      </c>
      <c r="L78" s="50" t="s">
        <v>48</v>
      </c>
      <c r="M78" s="50" t="s">
        <v>47</v>
      </c>
      <c r="N78" s="50" t="s">
        <v>48</v>
      </c>
      <c r="O78" s="50" t="s">
        <v>47</v>
      </c>
      <c r="P78" s="50" t="s">
        <v>48</v>
      </c>
    </row>
    <row r="79" spans="2:17" ht="20.25" customHeight="1" x14ac:dyDescent="0.25">
      <c r="B79" s="14">
        <v>1</v>
      </c>
      <c r="C79" s="14" t="s">
        <v>139</v>
      </c>
      <c r="D79" s="14" t="s">
        <v>240</v>
      </c>
      <c r="E79" s="14" t="s">
        <v>135</v>
      </c>
      <c r="F79" s="4" t="s">
        <v>62</v>
      </c>
      <c r="G79" s="15">
        <v>150</v>
      </c>
      <c r="H79" s="15">
        <v>200</v>
      </c>
      <c r="I79" s="6">
        <v>5.48</v>
      </c>
      <c r="J79" s="6">
        <v>7.3</v>
      </c>
      <c r="K79" s="6">
        <v>6.9</v>
      </c>
      <c r="L79" s="6">
        <v>9.1999999999999993</v>
      </c>
      <c r="M79" s="6">
        <v>21.53</v>
      </c>
      <c r="N79" s="6">
        <v>28.7</v>
      </c>
      <c r="O79" s="6">
        <v>179.18</v>
      </c>
      <c r="P79" s="6">
        <v>238.9</v>
      </c>
    </row>
    <row r="80" spans="2:17" ht="30" x14ac:dyDescent="0.25">
      <c r="B80" s="14">
        <v>2</v>
      </c>
      <c r="C80" s="14"/>
      <c r="D80" s="14" t="s">
        <v>240</v>
      </c>
      <c r="E80" s="14" t="s">
        <v>135</v>
      </c>
      <c r="F80" s="4" t="s">
        <v>42</v>
      </c>
      <c r="G80" s="12">
        <v>30</v>
      </c>
      <c r="H80" s="12">
        <v>30</v>
      </c>
      <c r="I80" s="6">
        <v>2.46</v>
      </c>
      <c r="J80" s="6">
        <v>2.46</v>
      </c>
      <c r="K80" s="6">
        <v>0.42</v>
      </c>
      <c r="L80" s="6">
        <v>0.42</v>
      </c>
      <c r="M80" s="6">
        <v>14.61</v>
      </c>
      <c r="N80" s="6">
        <v>14.61</v>
      </c>
      <c r="O80" s="6">
        <v>71.400000000000006</v>
      </c>
      <c r="P80" s="6">
        <v>71.400000000000006</v>
      </c>
    </row>
    <row r="81" spans="2:17" ht="30" x14ac:dyDescent="0.25">
      <c r="B81" s="14">
        <v>3</v>
      </c>
      <c r="C81" s="26" t="s">
        <v>89</v>
      </c>
      <c r="D81" s="14" t="s">
        <v>240</v>
      </c>
      <c r="E81" s="14" t="s">
        <v>135</v>
      </c>
      <c r="F81" s="11" t="s">
        <v>43</v>
      </c>
      <c r="G81" s="15">
        <v>3</v>
      </c>
      <c r="H81" s="15">
        <v>4</v>
      </c>
      <c r="I81" s="6">
        <v>0.02</v>
      </c>
      <c r="J81" s="6">
        <v>0.03</v>
      </c>
      <c r="K81" s="6">
        <v>2.1800000000000002</v>
      </c>
      <c r="L81" s="6">
        <v>2.9</v>
      </c>
      <c r="M81" s="6">
        <v>0.04</v>
      </c>
      <c r="N81" s="6">
        <v>0.05</v>
      </c>
      <c r="O81" s="6">
        <v>19.829999999999998</v>
      </c>
      <c r="P81" s="6">
        <v>26.44</v>
      </c>
    </row>
    <row r="82" spans="2:17" x14ac:dyDescent="0.25">
      <c r="B82" s="14">
        <v>4</v>
      </c>
      <c r="C82" s="14" t="s">
        <v>140</v>
      </c>
      <c r="D82" s="14" t="s">
        <v>240</v>
      </c>
      <c r="E82" s="14" t="s">
        <v>135</v>
      </c>
      <c r="F82" s="11" t="s">
        <v>22</v>
      </c>
      <c r="G82" s="12">
        <v>120</v>
      </c>
      <c r="H82" s="12">
        <v>150</v>
      </c>
      <c r="I82" s="6">
        <v>0.14000000000000001</v>
      </c>
      <c r="J82" s="6">
        <v>0.18</v>
      </c>
      <c r="K82" s="6">
        <v>0.02</v>
      </c>
      <c r="L82" s="6">
        <v>0.02</v>
      </c>
      <c r="M82" s="6">
        <v>9.9600000000000009</v>
      </c>
      <c r="N82" s="6">
        <v>12.58</v>
      </c>
      <c r="O82" s="6">
        <v>41.45</v>
      </c>
      <c r="P82" s="6">
        <v>52.28</v>
      </c>
    </row>
    <row r="83" spans="2:17" x14ac:dyDescent="0.25">
      <c r="B83" s="14">
        <v>5</v>
      </c>
      <c r="C83" s="14" t="s">
        <v>106</v>
      </c>
      <c r="D83" s="14" t="s">
        <v>240</v>
      </c>
      <c r="E83" s="14" t="s">
        <v>135</v>
      </c>
      <c r="F83" s="11" t="s">
        <v>45</v>
      </c>
      <c r="G83" s="14">
        <v>100</v>
      </c>
      <c r="H83" s="14">
        <v>150</v>
      </c>
      <c r="I83" s="6">
        <v>0.4</v>
      </c>
      <c r="J83" s="6">
        <v>0.6</v>
      </c>
      <c r="K83" s="6">
        <v>0.4</v>
      </c>
      <c r="L83" s="6">
        <v>0.6</v>
      </c>
      <c r="M83" s="6">
        <v>11.8</v>
      </c>
      <c r="N83" s="6">
        <v>17.7</v>
      </c>
      <c r="O83" s="6">
        <v>52.4</v>
      </c>
      <c r="P83" s="6">
        <v>78.599999999999994</v>
      </c>
    </row>
    <row r="84" spans="2:17" x14ac:dyDescent="0.25">
      <c r="B84" s="14"/>
      <c r="C84" s="14"/>
      <c r="D84" s="14"/>
      <c r="E84" s="14"/>
      <c r="F84" s="14"/>
      <c r="G84" s="14"/>
      <c r="H84" s="14"/>
      <c r="I84" s="28"/>
      <c r="J84" s="28"/>
      <c r="K84" s="28"/>
      <c r="L84" s="28"/>
      <c r="M84" s="28"/>
      <c r="N84" s="28"/>
      <c r="O84" s="28"/>
      <c r="P84" s="28"/>
    </row>
    <row r="85" spans="2:17" x14ac:dyDescent="0.25">
      <c r="B85" s="29"/>
      <c r="C85" s="29"/>
      <c r="D85" s="29"/>
      <c r="E85" s="29"/>
      <c r="F85" s="29" t="s">
        <v>9</v>
      </c>
      <c r="G85" s="29"/>
      <c r="H85" s="29"/>
      <c r="I85" s="30">
        <f t="shared" ref="I85:P85" si="8">SUM(I79:I84)</f>
        <v>8.5</v>
      </c>
      <c r="J85" s="30">
        <f t="shared" si="8"/>
        <v>10.569999999999999</v>
      </c>
      <c r="K85" s="30">
        <f t="shared" si="8"/>
        <v>9.92</v>
      </c>
      <c r="L85" s="30">
        <f t="shared" si="8"/>
        <v>13.139999999999999</v>
      </c>
      <c r="M85" s="30">
        <f t="shared" si="8"/>
        <v>57.94</v>
      </c>
      <c r="N85" s="30">
        <f t="shared" si="8"/>
        <v>73.64</v>
      </c>
      <c r="O85" s="30">
        <f t="shared" si="8"/>
        <v>364.26</v>
      </c>
      <c r="P85" s="30">
        <f t="shared" si="8"/>
        <v>467.62</v>
      </c>
    </row>
    <row r="86" spans="2:17" ht="18.75" x14ac:dyDescent="0.25">
      <c r="B86" s="56" t="s">
        <v>10</v>
      </c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</row>
    <row r="87" spans="2:17" ht="15.75" x14ac:dyDescent="0.25">
      <c r="B87" s="57" t="s">
        <v>198</v>
      </c>
      <c r="C87" s="50"/>
      <c r="D87" s="50"/>
      <c r="E87" s="50"/>
      <c r="F87" s="58" t="s">
        <v>2</v>
      </c>
      <c r="G87" s="58" t="s">
        <v>3</v>
      </c>
      <c r="H87" s="58"/>
      <c r="I87" s="58" t="s">
        <v>4</v>
      </c>
      <c r="J87" s="58"/>
      <c r="K87" s="58" t="s">
        <v>5</v>
      </c>
      <c r="L87" s="58"/>
      <c r="M87" s="58" t="s">
        <v>6</v>
      </c>
      <c r="N87" s="58"/>
      <c r="O87" s="58" t="s">
        <v>7</v>
      </c>
      <c r="P87" s="58"/>
    </row>
    <row r="88" spans="2:17" ht="15.75" x14ac:dyDescent="0.25">
      <c r="B88" s="57"/>
      <c r="C88" s="50"/>
      <c r="D88" s="50"/>
      <c r="E88" s="50"/>
      <c r="F88" s="58"/>
      <c r="G88" s="50" t="s">
        <v>47</v>
      </c>
      <c r="H88" s="50" t="s">
        <v>48</v>
      </c>
      <c r="I88" s="50" t="s">
        <v>47</v>
      </c>
      <c r="J88" s="50" t="s">
        <v>48</v>
      </c>
      <c r="K88" s="50" t="s">
        <v>47</v>
      </c>
      <c r="L88" s="50" t="s">
        <v>48</v>
      </c>
      <c r="M88" s="50" t="s">
        <v>47</v>
      </c>
      <c r="N88" s="50" t="s">
        <v>48</v>
      </c>
      <c r="O88" s="50" t="s">
        <v>47</v>
      </c>
      <c r="P88" s="50" t="s">
        <v>48</v>
      </c>
    </row>
    <row r="89" spans="2:17" x14ac:dyDescent="0.25">
      <c r="B89" s="14">
        <v>1</v>
      </c>
      <c r="C89" s="14" t="s">
        <v>210</v>
      </c>
      <c r="D89" s="14" t="s">
        <v>240</v>
      </c>
      <c r="E89" s="14" t="s">
        <v>135</v>
      </c>
      <c r="F89" s="11" t="s">
        <v>61</v>
      </c>
      <c r="G89" s="15">
        <v>200</v>
      </c>
      <c r="H89" s="15">
        <v>250</v>
      </c>
      <c r="I89" s="6">
        <v>4.4000000000000004</v>
      </c>
      <c r="J89" s="6">
        <v>5.5</v>
      </c>
      <c r="K89" s="6">
        <v>4.4000000000000004</v>
      </c>
      <c r="L89" s="6">
        <v>5.5</v>
      </c>
      <c r="M89" s="6">
        <v>15.4</v>
      </c>
      <c r="N89" s="6">
        <v>19.2</v>
      </c>
      <c r="O89" s="6">
        <v>129.4</v>
      </c>
      <c r="P89" s="6">
        <v>161.80000000000001</v>
      </c>
    </row>
    <row r="90" spans="2:17" x14ac:dyDescent="0.25">
      <c r="B90" s="14">
        <v>3</v>
      </c>
      <c r="C90" s="14" t="s">
        <v>227</v>
      </c>
      <c r="D90" s="14" t="s">
        <v>240</v>
      </c>
      <c r="E90" s="14" t="s">
        <v>135</v>
      </c>
      <c r="F90" s="4" t="s">
        <v>228</v>
      </c>
      <c r="G90" s="12">
        <v>180</v>
      </c>
      <c r="H90" s="12">
        <v>250</v>
      </c>
      <c r="I90" s="6">
        <v>14.92</v>
      </c>
      <c r="J90" s="6">
        <v>20.72</v>
      </c>
      <c r="K90" s="6">
        <v>12.01</v>
      </c>
      <c r="L90" s="6">
        <v>16.690000000000001</v>
      </c>
      <c r="M90" s="6">
        <v>30.29</v>
      </c>
      <c r="N90" s="6">
        <v>42.07</v>
      </c>
      <c r="O90" s="6">
        <v>279.81</v>
      </c>
      <c r="P90" s="6">
        <v>388.62</v>
      </c>
    </row>
    <row r="91" spans="2:17" ht="30" x14ac:dyDescent="0.25">
      <c r="B91" s="14">
        <v>4</v>
      </c>
      <c r="C91" s="14" t="s">
        <v>141</v>
      </c>
      <c r="D91" s="14" t="s">
        <v>240</v>
      </c>
      <c r="E91" s="14" t="s">
        <v>135</v>
      </c>
      <c r="F91" s="4" t="s">
        <v>142</v>
      </c>
      <c r="G91" s="11">
        <v>40</v>
      </c>
      <c r="H91" s="11">
        <v>55</v>
      </c>
      <c r="I91" s="6">
        <v>0.81</v>
      </c>
      <c r="J91" s="6">
        <v>1.05</v>
      </c>
      <c r="K91" s="6">
        <v>1.61</v>
      </c>
      <c r="L91" s="6">
        <v>2.96</v>
      </c>
      <c r="M91" s="6">
        <v>3.11</v>
      </c>
      <c r="N91" s="6">
        <v>3.98</v>
      </c>
      <c r="O91" s="6">
        <v>31.95</v>
      </c>
      <c r="P91" s="6">
        <v>45.59</v>
      </c>
    </row>
    <row r="92" spans="2:17" ht="30" x14ac:dyDescent="0.25">
      <c r="B92" s="14">
        <v>5</v>
      </c>
      <c r="C92" s="14"/>
      <c r="D92" s="14" t="s">
        <v>240</v>
      </c>
      <c r="E92" s="14" t="s">
        <v>135</v>
      </c>
      <c r="F92" s="4" t="s">
        <v>38</v>
      </c>
      <c r="G92" s="11">
        <v>30</v>
      </c>
      <c r="H92" s="11">
        <v>30</v>
      </c>
      <c r="I92" s="6">
        <v>2.1</v>
      </c>
      <c r="J92" s="6">
        <v>2.1</v>
      </c>
      <c r="K92" s="6">
        <v>0.84</v>
      </c>
      <c r="L92" s="6">
        <v>0.84</v>
      </c>
      <c r="M92" s="6">
        <v>9.66</v>
      </c>
      <c r="N92" s="6">
        <v>9.66</v>
      </c>
      <c r="O92" s="6">
        <v>59.4</v>
      </c>
      <c r="P92" s="6">
        <v>59.4</v>
      </c>
    </row>
    <row r="93" spans="2:17" ht="30" x14ac:dyDescent="0.25">
      <c r="B93" s="14">
        <v>6</v>
      </c>
      <c r="C93" s="14" t="s">
        <v>143</v>
      </c>
      <c r="D93" s="14" t="s">
        <v>240</v>
      </c>
      <c r="E93" s="14" t="s">
        <v>135</v>
      </c>
      <c r="F93" s="4" t="s">
        <v>24</v>
      </c>
      <c r="G93" s="14">
        <v>150</v>
      </c>
      <c r="H93" s="14">
        <v>180</v>
      </c>
      <c r="I93" s="6">
        <v>0.42</v>
      </c>
      <c r="J93" s="6">
        <v>0.49</v>
      </c>
      <c r="K93" s="6">
        <v>0</v>
      </c>
      <c r="L93" s="6">
        <v>0</v>
      </c>
      <c r="M93" s="6">
        <v>26.07</v>
      </c>
      <c r="N93" s="6">
        <v>29.67</v>
      </c>
      <c r="O93" s="6">
        <v>97.85</v>
      </c>
      <c r="P93" s="6">
        <v>113.2</v>
      </c>
    </row>
    <row r="94" spans="2:17" x14ac:dyDescent="0.25">
      <c r="B94" s="29"/>
      <c r="C94" s="29"/>
      <c r="D94" s="29"/>
      <c r="E94" s="29"/>
      <c r="F94" s="29" t="s">
        <v>9</v>
      </c>
      <c r="G94" s="29"/>
      <c r="H94" s="29"/>
      <c r="I94" s="30">
        <f t="shared" ref="I94:P94" si="9">SUM(I89:I93)</f>
        <v>22.650000000000002</v>
      </c>
      <c r="J94" s="30">
        <f t="shared" si="9"/>
        <v>29.86</v>
      </c>
      <c r="K94" s="30">
        <f t="shared" si="9"/>
        <v>18.86</v>
      </c>
      <c r="L94" s="30">
        <f t="shared" si="9"/>
        <v>25.990000000000002</v>
      </c>
      <c r="M94" s="30">
        <f t="shared" si="9"/>
        <v>84.53</v>
      </c>
      <c r="N94" s="30">
        <f t="shared" si="9"/>
        <v>104.58</v>
      </c>
      <c r="O94" s="30">
        <f t="shared" si="9"/>
        <v>598.41</v>
      </c>
      <c r="P94" s="30">
        <f t="shared" si="9"/>
        <v>768.61000000000013</v>
      </c>
      <c r="Q94" s="3"/>
    </row>
    <row r="95" spans="2:17" ht="18.75" x14ac:dyDescent="0.25">
      <c r="B95" s="56" t="s">
        <v>11</v>
      </c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</row>
    <row r="96" spans="2:17" ht="15.75" x14ac:dyDescent="0.25">
      <c r="B96" s="57" t="s">
        <v>198</v>
      </c>
      <c r="C96" s="50"/>
      <c r="D96" s="50"/>
      <c r="E96" s="50"/>
      <c r="F96" s="58" t="s">
        <v>2</v>
      </c>
      <c r="G96" s="58" t="s">
        <v>3</v>
      </c>
      <c r="H96" s="58"/>
      <c r="I96" s="58" t="s">
        <v>4</v>
      </c>
      <c r="J96" s="58"/>
      <c r="K96" s="58" t="s">
        <v>5</v>
      </c>
      <c r="L96" s="58"/>
      <c r="M96" s="58" t="s">
        <v>6</v>
      </c>
      <c r="N96" s="58"/>
      <c r="O96" s="58" t="s">
        <v>7</v>
      </c>
      <c r="P96" s="58"/>
    </row>
    <row r="97" spans="2:16" ht="15.75" x14ac:dyDescent="0.25">
      <c r="B97" s="57"/>
      <c r="C97" s="50"/>
      <c r="D97" s="50"/>
      <c r="E97" s="50"/>
      <c r="F97" s="58"/>
      <c r="G97" s="50" t="s">
        <v>47</v>
      </c>
      <c r="H97" s="50" t="s">
        <v>48</v>
      </c>
      <c r="I97" s="50" t="s">
        <v>47</v>
      </c>
      <c r="J97" s="50" t="s">
        <v>48</v>
      </c>
      <c r="K97" s="50" t="s">
        <v>47</v>
      </c>
      <c r="L97" s="50" t="s">
        <v>48</v>
      </c>
      <c r="M97" s="50" t="s">
        <v>47</v>
      </c>
      <c r="N97" s="50" t="s">
        <v>48</v>
      </c>
      <c r="O97" s="50" t="s">
        <v>47</v>
      </c>
      <c r="P97" s="50" t="s">
        <v>48</v>
      </c>
    </row>
    <row r="98" spans="2:16" ht="30" x14ac:dyDescent="0.25">
      <c r="B98" s="14">
        <v>1</v>
      </c>
      <c r="C98" s="14" t="s">
        <v>144</v>
      </c>
      <c r="D98" s="14" t="s">
        <v>240</v>
      </c>
      <c r="E98" s="14" t="s">
        <v>135</v>
      </c>
      <c r="F98" s="4" t="s">
        <v>145</v>
      </c>
      <c r="G98" s="15">
        <v>75</v>
      </c>
      <c r="H98" s="15">
        <v>100</v>
      </c>
      <c r="I98" s="6">
        <v>17.489999999999998</v>
      </c>
      <c r="J98" s="6">
        <v>23.32</v>
      </c>
      <c r="K98" s="6">
        <v>1.98</v>
      </c>
      <c r="L98" s="6">
        <v>2.64</v>
      </c>
      <c r="M98" s="6">
        <v>18.52</v>
      </c>
      <c r="N98" s="6">
        <v>24.7</v>
      </c>
      <c r="O98" s="6">
        <v>161.86000000000001</v>
      </c>
      <c r="P98" s="6">
        <v>215.81</v>
      </c>
    </row>
    <row r="99" spans="2:16" x14ac:dyDescent="0.25">
      <c r="B99" s="14">
        <v>2</v>
      </c>
      <c r="C99" s="14" t="s">
        <v>117</v>
      </c>
      <c r="D99" s="14" t="s">
        <v>240</v>
      </c>
      <c r="E99" s="14" t="s">
        <v>135</v>
      </c>
      <c r="F99" s="11" t="s">
        <v>229</v>
      </c>
      <c r="G99" s="15">
        <v>50</v>
      </c>
      <c r="H99" s="15">
        <v>100</v>
      </c>
      <c r="I99" s="6">
        <v>6</v>
      </c>
      <c r="J99" s="6">
        <v>10.15</v>
      </c>
      <c r="K99" s="6">
        <v>6</v>
      </c>
      <c r="L99" s="6">
        <v>9.8000000000000007</v>
      </c>
      <c r="M99" s="6">
        <v>2.94</v>
      </c>
      <c r="N99" s="6">
        <v>5.88</v>
      </c>
      <c r="O99" s="6">
        <v>87</v>
      </c>
      <c r="P99" s="6">
        <v>148.38</v>
      </c>
    </row>
    <row r="100" spans="2:16" ht="30" x14ac:dyDescent="0.25">
      <c r="B100" s="14">
        <v>3</v>
      </c>
      <c r="C100" s="11" t="s">
        <v>146</v>
      </c>
      <c r="D100" s="14" t="s">
        <v>240</v>
      </c>
      <c r="E100" s="14" t="s">
        <v>135</v>
      </c>
      <c r="F100" s="4" t="s">
        <v>147</v>
      </c>
      <c r="G100" s="14">
        <v>75</v>
      </c>
      <c r="H100" s="14">
        <v>100</v>
      </c>
      <c r="I100" s="6">
        <v>2.81</v>
      </c>
      <c r="J100" s="6">
        <v>3.75</v>
      </c>
      <c r="K100" s="6">
        <v>4.0199999999999996</v>
      </c>
      <c r="L100" s="6">
        <v>5.36</v>
      </c>
      <c r="M100" s="6">
        <v>16.3</v>
      </c>
      <c r="N100" s="6">
        <v>21.73</v>
      </c>
      <c r="O100" s="6">
        <v>112.63</v>
      </c>
      <c r="P100" s="6">
        <v>150.16999999999999</v>
      </c>
    </row>
    <row r="101" spans="2:16" x14ac:dyDescent="0.25">
      <c r="B101" s="14">
        <v>4</v>
      </c>
      <c r="C101" s="14" t="s">
        <v>149</v>
      </c>
      <c r="D101" s="14" t="s">
        <v>240</v>
      </c>
      <c r="E101" s="14" t="s">
        <v>135</v>
      </c>
      <c r="F101" s="11" t="s">
        <v>148</v>
      </c>
      <c r="G101" s="14">
        <v>180</v>
      </c>
      <c r="H101" s="14">
        <v>200</v>
      </c>
      <c r="I101" s="6">
        <v>5.04</v>
      </c>
      <c r="J101" s="6">
        <v>5.6</v>
      </c>
      <c r="K101" s="6">
        <v>0</v>
      </c>
      <c r="L101" s="6">
        <v>0</v>
      </c>
      <c r="M101" s="6">
        <v>21.6</v>
      </c>
      <c r="N101" s="6">
        <v>24</v>
      </c>
      <c r="O101" s="6">
        <v>102.24</v>
      </c>
      <c r="P101" s="6">
        <v>113.6</v>
      </c>
    </row>
    <row r="102" spans="2:16" x14ac:dyDescent="0.25">
      <c r="B102" s="14">
        <v>5</v>
      </c>
      <c r="C102" s="14"/>
      <c r="D102" s="14"/>
      <c r="E102" s="14"/>
      <c r="F102" s="14"/>
      <c r="G102" s="14"/>
      <c r="H102" s="14"/>
      <c r="I102" s="28"/>
      <c r="J102" s="28"/>
      <c r="K102" s="28"/>
      <c r="L102" s="28"/>
      <c r="M102" s="28"/>
      <c r="N102" s="28"/>
      <c r="O102" s="28"/>
      <c r="P102" s="28"/>
    </row>
    <row r="103" spans="2:16" x14ac:dyDescent="0.25">
      <c r="B103" s="14">
        <v>6</v>
      </c>
      <c r="C103" s="14"/>
      <c r="D103" s="14"/>
      <c r="E103" s="14"/>
      <c r="F103" s="14"/>
      <c r="G103" s="14"/>
      <c r="H103" s="14"/>
      <c r="I103" s="28"/>
      <c r="J103" s="28"/>
      <c r="K103" s="28"/>
      <c r="L103" s="28"/>
      <c r="M103" s="28"/>
      <c r="N103" s="28"/>
      <c r="O103" s="28"/>
      <c r="P103" s="28"/>
    </row>
    <row r="104" spans="2:16" x14ac:dyDescent="0.25">
      <c r="B104" s="29"/>
      <c r="C104" s="29"/>
      <c r="D104" s="29"/>
      <c r="E104" s="29"/>
      <c r="F104" s="29" t="s">
        <v>9</v>
      </c>
      <c r="G104" s="29"/>
      <c r="H104" s="29"/>
      <c r="I104" s="30">
        <f t="shared" ref="I104:P104" si="10">SUM(I98:I103)</f>
        <v>31.339999999999996</v>
      </c>
      <c r="J104" s="30">
        <f t="shared" si="10"/>
        <v>42.82</v>
      </c>
      <c r="K104" s="30">
        <f t="shared" si="10"/>
        <v>12</v>
      </c>
      <c r="L104" s="30">
        <f t="shared" si="10"/>
        <v>17.8</v>
      </c>
      <c r="M104" s="30">
        <f t="shared" si="10"/>
        <v>59.360000000000007</v>
      </c>
      <c r="N104" s="30">
        <f t="shared" si="10"/>
        <v>76.31</v>
      </c>
      <c r="O104" s="30">
        <f t="shared" si="10"/>
        <v>463.73</v>
      </c>
      <c r="P104" s="30">
        <f t="shared" si="10"/>
        <v>627.96</v>
      </c>
    </row>
    <row r="105" spans="2:16" ht="18.75" x14ac:dyDescent="0.25">
      <c r="B105" s="31"/>
      <c r="C105" s="31"/>
      <c r="D105" s="31"/>
      <c r="E105" s="31"/>
      <c r="F105" s="31" t="s">
        <v>12</v>
      </c>
      <c r="G105" s="31"/>
      <c r="H105" s="31"/>
      <c r="I105" s="32">
        <f t="shared" ref="I105:P105" si="11">I104+I94+I85</f>
        <v>62.489999999999995</v>
      </c>
      <c r="J105" s="32">
        <f t="shared" si="11"/>
        <v>83.25</v>
      </c>
      <c r="K105" s="32">
        <f t="shared" si="11"/>
        <v>40.78</v>
      </c>
      <c r="L105" s="32">
        <f t="shared" si="11"/>
        <v>56.930000000000007</v>
      </c>
      <c r="M105" s="32">
        <f t="shared" si="11"/>
        <v>201.83</v>
      </c>
      <c r="N105" s="32">
        <f t="shared" si="11"/>
        <v>254.52999999999997</v>
      </c>
      <c r="O105" s="32">
        <f t="shared" si="11"/>
        <v>1426.3999999999999</v>
      </c>
      <c r="P105" s="32">
        <f t="shared" si="11"/>
        <v>1864.19</v>
      </c>
    </row>
    <row r="106" spans="2:16" x14ac:dyDescent="0.25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2:16" ht="28.5" x14ac:dyDescent="0.25">
      <c r="B107" s="55" t="s">
        <v>17</v>
      </c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</row>
    <row r="108" spans="2:16" ht="18.75" x14ac:dyDescent="0.25">
      <c r="B108" s="56" t="s">
        <v>1</v>
      </c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</row>
    <row r="109" spans="2:16" ht="15.75" x14ac:dyDescent="0.25">
      <c r="B109" s="57" t="s">
        <v>198</v>
      </c>
      <c r="C109" s="50"/>
      <c r="D109" s="50"/>
      <c r="E109" s="50"/>
      <c r="F109" s="58" t="s">
        <v>2</v>
      </c>
      <c r="G109" s="58" t="s">
        <v>3</v>
      </c>
      <c r="H109" s="58"/>
      <c r="I109" s="58" t="s">
        <v>4</v>
      </c>
      <c r="J109" s="58"/>
      <c r="K109" s="58" t="s">
        <v>5</v>
      </c>
      <c r="L109" s="58"/>
      <c r="M109" s="58" t="s">
        <v>6</v>
      </c>
      <c r="N109" s="58"/>
      <c r="O109" s="58" t="s">
        <v>7</v>
      </c>
      <c r="P109" s="58"/>
    </row>
    <row r="110" spans="2:16" ht="15.75" x14ac:dyDescent="0.25">
      <c r="B110" s="57"/>
      <c r="C110" s="50"/>
      <c r="D110" s="50"/>
      <c r="E110" s="50"/>
      <c r="F110" s="58"/>
      <c r="G110" s="50" t="s">
        <v>27</v>
      </c>
      <c r="H110" s="50" t="s">
        <v>32</v>
      </c>
      <c r="I110" s="50" t="s">
        <v>27</v>
      </c>
      <c r="J110" s="50" t="s">
        <v>32</v>
      </c>
      <c r="K110" s="50" t="s">
        <v>27</v>
      </c>
      <c r="L110" s="50" t="s">
        <v>32</v>
      </c>
      <c r="M110" s="50" t="s">
        <v>27</v>
      </c>
      <c r="N110" s="50" t="s">
        <v>32</v>
      </c>
      <c r="O110" s="50" t="s">
        <v>27</v>
      </c>
      <c r="P110" s="50" t="s">
        <v>32</v>
      </c>
    </row>
    <row r="111" spans="2:16" ht="30" x14ac:dyDescent="0.25">
      <c r="B111" s="11">
        <v>1</v>
      </c>
      <c r="C111" s="11" t="s">
        <v>126</v>
      </c>
      <c r="D111" s="14" t="s">
        <v>240</v>
      </c>
      <c r="E111" s="14" t="s">
        <v>21</v>
      </c>
      <c r="F111" s="4" t="s">
        <v>203</v>
      </c>
      <c r="G111" s="11">
        <v>105</v>
      </c>
      <c r="H111" s="11">
        <v>130</v>
      </c>
      <c r="I111" s="6">
        <v>3.67</v>
      </c>
      <c r="J111" s="6">
        <v>5.27</v>
      </c>
      <c r="K111" s="6">
        <v>1.84</v>
      </c>
      <c r="L111" s="6">
        <v>4.18</v>
      </c>
      <c r="M111" s="6">
        <v>24.45</v>
      </c>
      <c r="N111" s="6">
        <v>34.950000000000003</v>
      </c>
      <c r="O111" s="6">
        <v>131.18</v>
      </c>
      <c r="P111" s="6">
        <v>201.57</v>
      </c>
    </row>
    <row r="112" spans="2:16" x14ac:dyDescent="0.25">
      <c r="B112" s="11">
        <v>2</v>
      </c>
      <c r="C112" s="11"/>
      <c r="D112" s="14" t="s">
        <v>240</v>
      </c>
      <c r="E112" s="14" t="s">
        <v>21</v>
      </c>
      <c r="F112" s="11" t="s">
        <v>234</v>
      </c>
      <c r="G112" s="11">
        <v>12</v>
      </c>
      <c r="H112" s="11">
        <v>19</v>
      </c>
      <c r="I112" s="6">
        <v>2.5299999999999998</v>
      </c>
      <c r="J112" s="6">
        <v>4.37</v>
      </c>
      <c r="K112" s="6">
        <v>3.19</v>
      </c>
      <c r="L112" s="6">
        <v>5.51</v>
      </c>
      <c r="M112" s="6">
        <v>0</v>
      </c>
      <c r="N112" s="6">
        <v>0</v>
      </c>
      <c r="O112" s="6">
        <v>39.6</v>
      </c>
      <c r="P112" s="6">
        <v>68.400000000000006</v>
      </c>
    </row>
    <row r="113" spans="2:17" x14ac:dyDescent="0.25">
      <c r="B113" s="11">
        <v>3</v>
      </c>
      <c r="C113" s="14" t="s">
        <v>138</v>
      </c>
      <c r="D113" s="14" t="s">
        <v>240</v>
      </c>
      <c r="E113" s="14" t="s">
        <v>21</v>
      </c>
      <c r="F113" s="11" t="s">
        <v>136</v>
      </c>
      <c r="G113" s="12">
        <v>75</v>
      </c>
      <c r="H113" s="12">
        <v>150</v>
      </c>
      <c r="I113" s="6">
        <v>3.35</v>
      </c>
      <c r="J113" s="6">
        <v>6.7</v>
      </c>
      <c r="K113" s="6">
        <v>1.38</v>
      </c>
      <c r="L113" s="6">
        <v>2.76</v>
      </c>
      <c r="M113" s="6">
        <v>15.66</v>
      </c>
      <c r="N113" s="6">
        <v>31.31</v>
      </c>
      <c r="O113" s="6">
        <v>88.46</v>
      </c>
      <c r="P113" s="6">
        <v>176.92</v>
      </c>
    </row>
    <row r="114" spans="2:17" x14ac:dyDescent="0.25">
      <c r="B114" s="11">
        <v>4</v>
      </c>
      <c r="C114" s="14" t="s">
        <v>82</v>
      </c>
      <c r="D114" s="11" t="s">
        <v>240</v>
      </c>
      <c r="E114" s="11" t="s">
        <v>21</v>
      </c>
      <c r="F114" s="11" t="s">
        <v>137</v>
      </c>
      <c r="G114" s="15">
        <v>150</v>
      </c>
      <c r="H114" s="15">
        <v>180</v>
      </c>
      <c r="I114" s="28">
        <v>0</v>
      </c>
      <c r="J114" s="28">
        <v>0</v>
      </c>
      <c r="K114" s="28">
        <v>0</v>
      </c>
      <c r="L114" s="28">
        <v>0</v>
      </c>
      <c r="M114" s="28">
        <v>14.97</v>
      </c>
      <c r="N114" s="28">
        <v>17.96</v>
      </c>
      <c r="O114" s="28">
        <v>56.85</v>
      </c>
      <c r="P114" s="28">
        <v>68.22</v>
      </c>
    </row>
    <row r="115" spans="2:17" x14ac:dyDescent="0.25">
      <c r="B115" s="11">
        <v>5</v>
      </c>
      <c r="C115" s="11" t="s">
        <v>106</v>
      </c>
      <c r="D115" s="11" t="s">
        <v>240</v>
      </c>
      <c r="E115" s="11" t="s">
        <v>21</v>
      </c>
      <c r="F115" s="11" t="s">
        <v>60</v>
      </c>
      <c r="G115" s="11">
        <v>100</v>
      </c>
      <c r="H115" s="11">
        <v>120</v>
      </c>
      <c r="I115" s="6">
        <v>1.5</v>
      </c>
      <c r="J115" s="6">
        <v>1.8</v>
      </c>
      <c r="K115" s="6">
        <v>0.2</v>
      </c>
      <c r="L115" s="6">
        <v>0.24</v>
      </c>
      <c r="M115" s="6">
        <v>21.8</v>
      </c>
      <c r="N115" s="6">
        <v>26.16</v>
      </c>
      <c r="O115" s="6">
        <v>95</v>
      </c>
      <c r="P115" s="6">
        <v>114</v>
      </c>
    </row>
    <row r="116" spans="2:17" x14ac:dyDescent="0.25">
      <c r="B116" s="22"/>
      <c r="C116" s="22"/>
      <c r="D116" s="22"/>
      <c r="E116" s="22"/>
      <c r="F116" s="22" t="s">
        <v>9</v>
      </c>
      <c r="G116" s="22"/>
      <c r="H116" s="22"/>
      <c r="I116" s="23">
        <f t="shared" ref="I116:P116" si="12">SUM(I111:I115)</f>
        <v>11.049999999999999</v>
      </c>
      <c r="J116" s="23">
        <f t="shared" si="12"/>
        <v>18.14</v>
      </c>
      <c r="K116" s="23">
        <f t="shared" si="12"/>
        <v>6.61</v>
      </c>
      <c r="L116" s="23">
        <f t="shared" si="12"/>
        <v>12.69</v>
      </c>
      <c r="M116" s="23">
        <f t="shared" si="12"/>
        <v>76.88</v>
      </c>
      <c r="N116" s="23">
        <f t="shared" si="12"/>
        <v>110.38</v>
      </c>
      <c r="O116" s="23">
        <f t="shared" si="12"/>
        <v>411.09000000000003</v>
      </c>
      <c r="P116" s="23">
        <f t="shared" si="12"/>
        <v>629.11</v>
      </c>
    </row>
    <row r="117" spans="2:17" ht="18.75" x14ac:dyDescent="0.25">
      <c r="B117" s="52" t="s">
        <v>10</v>
      </c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</row>
    <row r="118" spans="2:17" ht="15.75" x14ac:dyDescent="0.25">
      <c r="B118" s="53" t="s">
        <v>198</v>
      </c>
      <c r="C118" s="49"/>
      <c r="D118" s="49"/>
      <c r="E118" s="49"/>
      <c r="F118" s="54" t="s">
        <v>2</v>
      </c>
      <c r="G118" s="54" t="s">
        <v>3</v>
      </c>
      <c r="H118" s="54"/>
      <c r="I118" s="54" t="s">
        <v>4</v>
      </c>
      <c r="J118" s="54"/>
      <c r="K118" s="54" t="s">
        <v>5</v>
      </c>
      <c r="L118" s="54"/>
      <c r="M118" s="54" t="s">
        <v>6</v>
      </c>
      <c r="N118" s="54"/>
      <c r="O118" s="54" t="s">
        <v>7</v>
      </c>
      <c r="P118" s="54"/>
    </row>
    <row r="119" spans="2:17" ht="15.75" x14ac:dyDescent="0.25">
      <c r="B119" s="53"/>
      <c r="C119" s="49"/>
      <c r="D119" s="49"/>
      <c r="E119" s="49"/>
      <c r="F119" s="54"/>
      <c r="G119" s="50" t="s">
        <v>27</v>
      </c>
      <c r="H119" s="50" t="s">
        <v>32</v>
      </c>
      <c r="I119" s="50" t="s">
        <v>27</v>
      </c>
      <c r="J119" s="50" t="s">
        <v>32</v>
      </c>
      <c r="K119" s="50" t="s">
        <v>27</v>
      </c>
      <c r="L119" s="50" t="s">
        <v>32</v>
      </c>
      <c r="M119" s="50" t="s">
        <v>27</v>
      </c>
      <c r="N119" s="50" t="s">
        <v>32</v>
      </c>
      <c r="O119" s="50" t="s">
        <v>27</v>
      </c>
      <c r="P119" s="50" t="s">
        <v>32</v>
      </c>
    </row>
    <row r="120" spans="2:17" x14ac:dyDescent="0.25">
      <c r="B120" s="11">
        <v>1</v>
      </c>
      <c r="C120" s="11" t="s">
        <v>83</v>
      </c>
      <c r="D120" s="14" t="s">
        <v>240</v>
      </c>
      <c r="E120" s="14" t="s">
        <v>21</v>
      </c>
      <c r="F120" s="4" t="s">
        <v>167</v>
      </c>
      <c r="G120" s="12">
        <v>200</v>
      </c>
      <c r="H120" s="12">
        <v>250</v>
      </c>
      <c r="I120" s="6">
        <v>1.46</v>
      </c>
      <c r="J120" s="6">
        <v>2.41</v>
      </c>
      <c r="K120" s="6">
        <v>1.66</v>
      </c>
      <c r="L120" s="6">
        <v>2.5</v>
      </c>
      <c r="M120" s="6">
        <v>10.67</v>
      </c>
      <c r="N120" s="6">
        <v>17.350000000000001</v>
      </c>
      <c r="O120" s="6">
        <v>64.08</v>
      </c>
      <c r="P120" s="6">
        <v>102.54</v>
      </c>
    </row>
    <row r="121" spans="2:17" ht="30" x14ac:dyDescent="0.25">
      <c r="B121" s="11">
        <v>2</v>
      </c>
      <c r="C121" s="11" t="s">
        <v>72</v>
      </c>
      <c r="D121" s="14" t="s">
        <v>240</v>
      </c>
      <c r="E121" s="14" t="s">
        <v>21</v>
      </c>
      <c r="F121" s="4" t="s">
        <v>168</v>
      </c>
      <c r="G121" s="12">
        <v>20</v>
      </c>
      <c r="H121" s="12">
        <v>35</v>
      </c>
      <c r="I121" s="6">
        <v>4.54</v>
      </c>
      <c r="J121" s="6">
        <v>7.28</v>
      </c>
      <c r="K121" s="6">
        <v>4.51</v>
      </c>
      <c r="L121" s="6">
        <v>7.27</v>
      </c>
      <c r="M121" s="6">
        <v>0.38</v>
      </c>
      <c r="N121" s="6">
        <v>0.57999999999999996</v>
      </c>
      <c r="O121" s="6">
        <v>60.12</v>
      </c>
      <c r="P121" s="6">
        <v>96.68</v>
      </c>
    </row>
    <row r="122" spans="2:17" x14ac:dyDescent="0.25">
      <c r="B122" s="11">
        <v>3</v>
      </c>
      <c r="C122" s="11" t="s">
        <v>169</v>
      </c>
      <c r="D122" s="11" t="s">
        <v>240</v>
      </c>
      <c r="E122" s="11" t="s">
        <v>21</v>
      </c>
      <c r="F122" s="4" t="s">
        <v>50</v>
      </c>
      <c r="G122" s="12">
        <v>110</v>
      </c>
      <c r="H122" s="12">
        <v>150</v>
      </c>
      <c r="I122" s="6">
        <v>2.58</v>
      </c>
      <c r="J122" s="6">
        <v>3.53</v>
      </c>
      <c r="K122" s="6">
        <v>2.46</v>
      </c>
      <c r="L122" s="6">
        <v>5.01</v>
      </c>
      <c r="M122" s="6">
        <v>16.07</v>
      </c>
      <c r="N122" s="6">
        <v>21.91</v>
      </c>
      <c r="O122" s="6">
        <v>99.55</v>
      </c>
      <c r="P122" s="6">
        <v>150.41999999999999</v>
      </c>
    </row>
    <row r="123" spans="2:17" s="2" customFormat="1" x14ac:dyDescent="0.25">
      <c r="B123" s="11">
        <v>4</v>
      </c>
      <c r="C123" s="11" t="s">
        <v>171</v>
      </c>
      <c r="D123" s="14" t="s">
        <v>240</v>
      </c>
      <c r="E123" s="14" t="s">
        <v>21</v>
      </c>
      <c r="F123" s="4" t="s">
        <v>170</v>
      </c>
      <c r="G123" s="11">
        <v>50</v>
      </c>
      <c r="H123" s="11">
        <v>70</v>
      </c>
      <c r="I123" s="6">
        <v>7.7</v>
      </c>
      <c r="J123" s="6">
        <v>10.8</v>
      </c>
      <c r="K123" s="6">
        <v>1.3</v>
      </c>
      <c r="L123" s="6">
        <v>1.9</v>
      </c>
      <c r="M123" s="6">
        <v>10.8</v>
      </c>
      <c r="N123" s="6">
        <v>15.2</v>
      </c>
      <c r="O123" s="6">
        <v>80.099999999999994</v>
      </c>
      <c r="P123" s="6">
        <v>112.2</v>
      </c>
      <c r="Q123"/>
    </row>
    <row r="124" spans="2:17" ht="30" x14ac:dyDescent="0.25">
      <c r="B124" s="11">
        <v>5</v>
      </c>
      <c r="C124" s="11" t="s">
        <v>192</v>
      </c>
      <c r="D124" s="14" t="s">
        <v>240</v>
      </c>
      <c r="E124" s="14" t="s">
        <v>21</v>
      </c>
      <c r="F124" s="4" t="s">
        <v>191</v>
      </c>
      <c r="G124" s="11">
        <v>40</v>
      </c>
      <c r="H124" s="11">
        <v>55</v>
      </c>
      <c r="I124" s="6">
        <v>0.34</v>
      </c>
      <c r="J124" s="6">
        <v>0.46</v>
      </c>
      <c r="K124" s="6">
        <v>2.0299999999999998</v>
      </c>
      <c r="L124" s="6">
        <v>3.04</v>
      </c>
      <c r="M124" s="6">
        <v>1.33</v>
      </c>
      <c r="N124" s="6">
        <v>1.79</v>
      </c>
      <c r="O124" s="6">
        <v>24.6</v>
      </c>
      <c r="P124" s="6">
        <v>35.97</v>
      </c>
    </row>
    <row r="125" spans="2:17" ht="30" x14ac:dyDescent="0.25">
      <c r="B125" s="11">
        <v>6</v>
      </c>
      <c r="C125" s="11"/>
      <c r="D125" s="14" t="s">
        <v>240</v>
      </c>
      <c r="E125" s="14" t="s">
        <v>21</v>
      </c>
      <c r="F125" s="4" t="s">
        <v>38</v>
      </c>
      <c r="G125" s="11">
        <v>30</v>
      </c>
      <c r="H125" s="11">
        <v>30</v>
      </c>
      <c r="I125" s="6">
        <v>2.1</v>
      </c>
      <c r="J125" s="6">
        <v>2.1</v>
      </c>
      <c r="K125" s="6">
        <v>0.84</v>
      </c>
      <c r="L125" s="6">
        <v>0.84</v>
      </c>
      <c r="M125" s="6">
        <v>9.66</v>
      </c>
      <c r="N125" s="6">
        <v>9.66</v>
      </c>
      <c r="O125" s="6">
        <v>59.4</v>
      </c>
      <c r="P125" s="6">
        <v>59.4</v>
      </c>
      <c r="Q125" s="2"/>
    </row>
    <row r="126" spans="2:17" ht="30" x14ac:dyDescent="0.25">
      <c r="B126" s="11">
        <v>7</v>
      </c>
      <c r="C126" s="26" t="s">
        <v>89</v>
      </c>
      <c r="D126" s="11" t="s">
        <v>240</v>
      </c>
      <c r="E126" s="14" t="s">
        <v>21</v>
      </c>
      <c r="F126" s="4" t="s">
        <v>16</v>
      </c>
      <c r="G126" s="11">
        <v>120</v>
      </c>
      <c r="H126" s="11">
        <v>180</v>
      </c>
      <c r="I126" s="6">
        <v>0.12</v>
      </c>
      <c r="J126" s="6">
        <v>0.15</v>
      </c>
      <c r="K126" s="6">
        <v>0</v>
      </c>
      <c r="L126" s="6">
        <v>0</v>
      </c>
      <c r="M126" s="6">
        <v>19.079999999999998</v>
      </c>
      <c r="N126" s="6">
        <v>23.85</v>
      </c>
      <c r="O126" s="6">
        <v>81.599999999999994</v>
      </c>
      <c r="P126" s="6">
        <v>102</v>
      </c>
    </row>
    <row r="127" spans="2:17" x14ac:dyDescent="0.25">
      <c r="B127" s="11">
        <v>8</v>
      </c>
      <c r="C127" s="11"/>
      <c r="D127" s="11"/>
      <c r="E127" s="14"/>
      <c r="F127" s="11"/>
      <c r="G127" s="11"/>
      <c r="H127" s="11"/>
      <c r="I127" s="6"/>
      <c r="J127" s="6"/>
      <c r="K127" s="6"/>
      <c r="L127" s="6"/>
      <c r="M127" s="6"/>
      <c r="N127" s="6"/>
      <c r="O127" s="6"/>
      <c r="P127" s="6"/>
    </row>
    <row r="128" spans="2:17" x14ac:dyDescent="0.25">
      <c r="B128" s="22"/>
      <c r="C128" s="22"/>
      <c r="D128" s="22"/>
      <c r="E128" s="22"/>
      <c r="F128" s="22" t="s">
        <v>9</v>
      </c>
      <c r="G128" s="22"/>
      <c r="H128" s="22"/>
      <c r="I128" s="23">
        <f t="shared" ref="I128:P128" si="13">SUM(I120:I127)</f>
        <v>18.840000000000003</v>
      </c>
      <c r="J128" s="23">
        <f t="shared" si="13"/>
        <v>26.730000000000004</v>
      </c>
      <c r="K128" s="23">
        <f t="shared" si="13"/>
        <v>12.799999999999999</v>
      </c>
      <c r="L128" s="23">
        <f t="shared" si="13"/>
        <v>20.56</v>
      </c>
      <c r="M128" s="23">
        <f t="shared" si="13"/>
        <v>67.989999999999995</v>
      </c>
      <c r="N128" s="23">
        <f t="shared" si="13"/>
        <v>90.34</v>
      </c>
      <c r="O128" s="23">
        <f t="shared" si="13"/>
        <v>469.45000000000005</v>
      </c>
      <c r="P128" s="23">
        <f t="shared" si="13"/>
        <v>659.20999999999992</v>
      </c>
    </row>
    <row r="129" spans="2:16" ht="18.75" x14ac:dyDescent="0.25">
      <c r="B129" s="52" t="s">
        <v>11</v>
      </c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</row>
    <row r="130" spans="2:16" ht="15.75" x14ac:dyDescent="0.25">
      <c r="B130" s="53" t="s">
        <v>198</v>
      </c>
      <c r="C130" s="49"/>
      <c r="D130" s="49"/>
      <c r="E130" s="49"/>
      <c r="F130" s="54" t="s">
        <v>2</v>
      </c>
      <c r="G130" s="54" t="s">
        <v>3</v>
      </c>
      <c r="H130" s="54"/>
      <c r="I130" s="54" t="s">
        <v>4</v>
      </c>
      <c r="J130" s="54"/>
      <c r="K130" s="54" t="s">
        <v>5</v>
      </c>
      <c r="L130" s="54"/>
      <c r="M130" s="54" t="s">
        <v>6</v>
      </c>
      <c r="N130" s="54"/>
      <c r="O130" s="54" t="s">
        <v>7</v>
      </c>
      <c r="P130" s="54"/>
    </row>
    <row r="131" spans="2:16" ht="15.75" x14ac:dyDescent="0.25">
      <c r="B131" s="53"/>
      <c r="C131" s="49"/>
      <c r="D131" s="49"/>
      <c r="E131" s="49"/>
      <c r="F131" s="54"/>
      <c r="G131" s="50" t="s">
        <v>27</v>
      </c>
      <c r="H131" s="50" t="s">
        <v>32</v>
      </c>
      <c r="I131" s="50" t="s">
        <v>27</v>
      </c>
      <c r="J131" s="50" t="s">
        <v>32</v>
      </c>
      <c r="K131" s="50" t="s">
        <v>27</v>
      </c>
      <c r="L131" s="50" t="s">
        <v>32</v>
      </c>
      <c r="M131" s="50" t="s">
        <v>27</v>
      </c>
      <c r="N131" s="50" t="s">
        <v>32</v>
      </c>
      <c r="O131" s="50" t="s">
        <v>27</v>
      </c>
      <c r="P131" s="50" t="s">
        <v>32</v>
      </c>
    </row>
    <row r="132" spans="2:16" ht="45" x14ac:dyDescent="0.25">
      <c r="B132" s="11">
        <v>1</v>
      </c>
      <c r="C132" s="11" t="s">
        <v>150</v>
      </c>
      <c r="D132" s="14" t="s">
        <v>240</v>
      </c>
      <c r="E132" s="14" t="s">
        <v>153</v>
      </c>
      <c r="F132" s="4" t="s">
        <v>152</v>
      </c>
      <c r="G132" s="12">
        <v>120</v>
      </c>
      <c r="H132" s="12">
        <v>150</v>
      </c>
      <c r="I132" s="7">
        <v>6.1</v>
      </c>
      <c r="J132" s="7">
        <v>7.6</v>
      </c>
      <c r="K132" s="7">
        <v>7</v>
      </c>
      <c r="L132" s="7">
        <v>8.6999999999999993</v>
      </c>
      <c r="M132" s="7">
        <v>26.1</v>
      </c>
      <c r="N132" s="7">
        <v>32.6</v>
      </c>
      <c r="O132" s="7">
        <v>190.8</v>
      </c>
      <c r="P132" s="7">
        <v>238.4</v>
      </c>
    </row>
    <row r="133" spans="2:16" x14ac:dyDescent="0.25">
      <c r="B133" s="11"/>
      <c r="C133" s="11" t="s">
        <v>199</v>
      </c>
      <c r="D133" s="14" t="s">
        <v>240</v>
      </c>
      <c r="E133" s="14" t="s">
        <v>153</v>
      </c>
      <c r="F133" s="4" t="s">
        <v>94</v>
      </c>
      <c r="G133" s="11">
        <v>60</v>
      </c>
      <c r="H133" s="11">
        <v>80</v>
      </c>
      <c r="I133" s="6">
        <v>4.0999999999999996</v>
      </c>
      <c r="J133" s="6">
        <v>5.5</v>
      </c>
      <c r="K133" s="6">
        <v>4.5999999999999996</v>
      </c>
      <c r="L133" s="6">
        <v>6.1</v>
      </c>
      <c r="M133" s="6">
        <v>32.9</v>
      </c>
      <c r="N133" s="6">
        <v>43.9</v>
      </c>
      <c r="O133" s="6">
        <v>183.2</v>
      </c>
      <c r="P133" s="6">
        <v>244.3</v>
      </c>
    </row>
    <row r="134" spans="2:16" x14ac:dyDescent="0.25">
      <c r="B134" s="11">
        <v>3</v>
      </c>
      <c r="C134" s="11" t="s">
        <v>75</v>
      </c>
      <c r="D134" s="14" t="s">
        <v>240</v>
      </c>
      <c r="E134" s="14" t="s">
        <v>153</v>
      </c>
      <c r="F134" s="11" t="s">
        <v>151</v>
      </c>
      <c r="G134" s="11">
        <v>150</v>
      </c>
      <c r="H134" s="11">
        <v>200</v>
      </c>
      <c r="I134" s="6">
        <v>0</v>
      </c>
      <c r="J134" s="6">
        <v>0</v>
      </c>
      <c r="K134" s="6">
        <v>0</v>
      </c>
      <c r="L134" s="6">
        <v>0</v>
      </c>
      <c r="M134" s="6">
        <v>15</v>
      </c>
      <c r="N134" s="6">
        <v>20</v>
      </c>
      <c r="O134" s="6">
        <v>60</v>
      </c>
      <c r="P134" s="6">
        <v>80</v>
      </c>
    </row>
    <row r="135" spans="2:16" x14ac:dyDescent="0.25">
      <c r="B135" s="11">
        <v>4</v>
      </c>
      <c r="C135" s="11" t="s">
        <v>106</v>
      </c>
      <c r="D135" s="14" t="s">
        <v>240</v>
      </c>
      <c r="E135" s="14" t="s">
        <v>153</v>
      </c>
      <c r="F135" s="14" t="s">
        <v>60</v>
      </c>
      <c r="G135" s="14">
        <v>100</v>
      </c>
      <c r="H135" s="14">
        <v>120</v>
      </c>
      <c r="I135" s="28">
        <v>1.5</v>
      </c>
      <c r="J135" s="28">
        <v>1.8</v>
      </c>
      <c r="K135" s="28">
        <v>0.2</v>
      </c>
      <c r="L135" s="28">
        <v>0.24</v>
      </c>
      <c r="M135" s="28">
        <v>21.8</v>
      </c>
      <c r="N135" s="28">
        <v>26.16</v>
      </c>
      <c r="O135" s="28">
        <v>95</v>
      </c>
      <c r="P135" s="28">
        <v>114</v>
      </c>
    </row>
    <row r="136" spans="2:16" x14ac:dyDescent="0.25">
      <c r="B136" s="14">
        <v>5</v>
      </c>
      <c r="C136" s="14"/>
      <c r="D136" s="14"/>
      <c r="E136" s="14"/>
      <c r="F136" s="14"/>
      <c r="G136" s="14"/>
      <c r="H136" s="14"/>
      <c r="I136" s="28"/>
      <c r="J136" s="28"/>
      <c r="K136" s="28"/>
      <c r="L136" s="28"/>
      <c r="M136" s="28"/>
      <c r="N136" s="28"/>
      <c r="O136" s="28"/>
      <c r="P136" s="28"/>
    </row>
    <row r="137" spans="2:16" x14ac:dyDescent="0.25">
      <c r="B137" s="29"/>
      <c r="C137" s="29"/>
      <c r="D137" s="29"/>
      <c r="E137" s="29"/>
      <c r="F137" s="29" t="s">
        <v>9</v>
      </c>
      <c r="G137" s="29"/>
      <c r="H137" s="29"/>
      <c r="I137" s="30">
        <f>SUM(I132:I136)</f>
        <v>11.7</v>
      </c>
      <c r="J137" s="30">
        <f t="shared" ref="J137:P137" si="14">SUM(J132:J136)</f>
        <v>14.9</v>
      </c>
      <c r="K137" s="30">
        <f t="shared" si="14"/>
        <v>11.799999999999999</v>
      </c>
      <c r="L137" s="30">
        <f t="shared" si="14"/>
        <v>15.04</v>
      </c>
      <c r="M137" s="30">
        <f t="shared" si="14"/>
        <v>95.8</v>
      </c>
      <c r="N137" s="30">
        <f t="shared" si="14"/>
        <v>122.66</v>
      </c>
      <c r="O137" s="30">
        <f t="shared" si="14"/>
        <v>529</v>
      </c>
      <c r="P137" s="30">
        <f t="shared" si="14"/>
        <v>676.7</v>
      </c>
    </row>
    <row r="138" spans="2:16" ht="18.75" x14ac:dyDescent="0.25">
      <c r="B138" s="31"/>
      <c r="C138" s="31"/>
      <c r="D138" s="31"/>
      <c r="E138" s="31"/>
      <c r="F138" s="31" t="s">
        <v>12</v>
      </c>
      <c r="G138" s="31"/>
      <c r="H138" s="31"/>
      <c r="I138" s="32">
        <f>I137+I128+I116</f>
        <v>41.59</v>
      </c>
      <c r="J138" s="32">
        <f t="shared" ref="J138:P138" si="15">J137+J128+J116</f>
        <v>59.77</v>
      </c>
      <c r="K138" s="32">
        <f t="shared" si="15"/>
        <v>31.209999999999997</v>
      </c>
      <c r="L138" s="32">
        <f t="shared" si="15"/>
        <v>48.289999999999992</v>
      </c>
      <c r="M138" s="32">
        <f t="shared" si="15"/>
        <v>240.67</v>
      </c>
      <c r="N138" s="32">
        <f t="shared" si="15"/>
        <v>323.38</v>
      </c>
      <c r="O138" s="32">
        <f t="shared" si="15"/>
        <v>1409.54</v>
      </c>
      <c r="P138" s="32">
        <f t="shared" si="15"/>
        <v>1965.02</v>
      </c>
    </row>
    <row r="139" spans="2:16" x14ac:dyDescent="0.25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</row>
    <row r="140" spans="2:16" ht="28.5" x14ac:dyDescent="0.25">
      <c r="B140" s="55" t="s">
        <v>18</v>
      </c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</row>
    <row r="141" spans="2:16" ht="18.75" x14ac:dyDescent="0.25">
      <c r="B141" s="56" t="s">
        <v>1</v>
      </c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</row>
    <row r="142" spans="2:16" ht="15.75" x14ac:dyDescent="0.25">
      <c r="B142" s="57" t="s">
        <v>198</v>
      </c>
      <c r="C142" s="50"/>
      <c r="D142" s="50"/>
      <c r="E142" s="50"/>
      <c r="F142" s="58" t="s">
        <v>2</v>
      </c>
      <c r="G142" s="58" t="s">
        <v>3</v>
      </c>
      <c r="H142" s="58"/>
      <c r="I142" s="58" t="s">
        <v>4</v>
      </c>
      <c r="J142" s="58"/>
      <c r="K142" s="58" t="s">
        <v>5</v>
      </c>
      <c r="L142" s="58"/>
      <c r="M142" s="58" t="s">
        <v>6</v>
      </c>
      <c r="N142" s="58"/>
      <c r="O142" s="58" t="s">
        <v>7</v>
      </c>
      <c r="P142" s="58"/>
    </row>
    <row r="143" spans="2:16" ht="15.75" x14ac:dyDescent="0.25">
      <c r="B143" s="57"/>
      <c r="C143" s="50"/>
      <c r="D143" s="50"/>
      <c r="E143" s="50"/>
      <c r="F143" s="58"/>
      <c r="G143" s="50" t="s">
        <v>27</v>
      </c>
      <c r="H143" s="50" t="s">
        <v>33</v>
      </c>
      <c r="I143" s="50" t="s">
        <v>27</v>
      </c>
      <c r="J143" s="50" t="s">
        <v>33</v>
      </c>
      <c r="K143" s="50" t="s">
        <v>27</v>
      </c>
      <c r="L143" s="50" t="s">
        <v>33</v>
      </c>
      <c r="M143" s="50" t="s">
        <v>27</v>
      </c>
      <c r="N143" s="50" t="s">
        <v>33</v>
      </c>
      <c r="O143" s="50" t="s">
        <v>27</v>
      </c>
      <c r="P143" s="50" t="s">
        <v>33</v>
      </c>
    </row>
    <row r="144" spans="2:16" x14ac:dyDescent="0.25">
      <c r="B144" s="11">
        <v>1</v>
      </c>
      <c r="C144" s="11" t="s">
        <v>81</v>
      </c>
      <c r="D144" s="14" t="s">
        <v>240</v>
      </c>
      <c r="E144" s="14" t="s">
        <v>153</v>
      </c>
      <c r="F144" s="4" t="s">
        <v>52</v>
      </c>
      <c r="G144" s="11">
        <v>150</v>
      </c>
      <c r="H144" s="11">
        <v>200</v>
      </c>
      <c r="I144" s="6">
        <v>5.48</v>
      </c>
      <c r="J144" s="6">
        <v>7.3</v>
      </c>
      <c r="K144" s="6">
        <v>6.9</v>
      </c>
      <c r="L144" s="6">
        <v>9.1999999999999993</v>
      </c>
      <c r="M144" s="6">
        <v>21.53</v>
      </c>
      <c r="N144" s="6">
        <v>28.7</v>
      </c>
      <c r="O144" s="6">
        <v>179.18</v>
      </c>
      <c r="P144" s="6">
        <v>238.9</v>
      </c>
    </row>
    <row r="145" spans="2:17" ht="30" x14ac:dyDescent="0.25">
      <c r="B145" s="11">
        <v>2</v>
      </c>
      <c r="C145" s="11"/>
      <c r="D145" s="14" t="s">
        <v>240</v>
      </c>
      <c r="E145" s="14" t="s">
        <v>153</v>
      </c>
      <c r="F145" s="4" t="s">
        <v>42</v>
      </c>
      <c r="G145" s="11">
        <v>30</v>
      </c>
      <c r="H145" s="11">
        <v>30</v>
      </c>
      <c r="I145" s="6">
        <v>2.46</v>
      </c>
      <c r="J145" s="6">
        <v>2.46</v>
      </c>
      <c r="K145" s="6">
        <v>0.42</v>
      </c>
      <c r="L145" s="6">
        <v>0.42</v>
      </c>
      <c r="M145" s="6">
        <v>14.61</v>
      </c>
      <c r="N145" s="6">
        <v>14.61</v>
      </c>
      <c r="O145" s="6">
        <v>71.400000000000006</v>
      </c>
      <c r="P145" s="6">
        <v>71.400000000000006</v>
      </c>
    </row>
    <row r="146" spans="2:17" ht="30" x14ac:dyDescent="0.25">
      <c r="B146" s="11">
        <v>3</v>
      </c>
      <c r="C146" s="26" t="s">
        <v>89</v>
      </c>
      <c r="D146" s="14" t="s">
        <v>240</v>
      </c>
      <c r="E146" s="14" t="s">
        <v>153</v>
      </c>
      <c r="F146" s="11" t="s">
        <v>43</v>
      </c>
      <c r="G146" s="12">
        <v>3</v>
      </c>
      <c r="H146" s="12">
        <v>4</v>
      </c>
      <c r="I146" s="6">
        <v>0.02</v>
      </c>
      <c r="J146" s="6">
        <v>0.03</v>
      </c>
      <c r="K146" s="6">
        <v>2.1800000000000002</v>
      </c>
      <c r="L146" s="6">
        <v>2.9</v>
      </c>
      <c r="M146" s="6">
        <v>0.04</v>
      </c>
      <c r="N146" s="6">
        <v>0.05</v>
      </c>
      <c r="O146" s="6">
        <v>19.829999999999998</v>
      </c>
      <c r="P146" s="6">
        <v>26.44</v>
      </c>
    </row>
    <row r="147" spans="2:17" ht="30" x14ac:dyDescent="0.25">
      <c r="B147" s="11">
        <v>4</v>
      </c>
      <c r="C147" s="26" t="s">
        <v>89</v>
      </c>
      <c r="D147" s="14" t="s">
        <v>240</v>
      </c>
      <c r="E147" s="14" t="s">
        <v>153</v>
      </c>
      <c r="F147" s="11" t="s">
        <v>20</v>
      </c>
      <c r="G147" s="11">
        <v>5</v>
      </c>
      <c r="H147" s="11">
        <v>10</v>
      </c>
      <c r="I147" s="6">
        <v>1.1499999999999999</v>
      </c>
      <c r="J147" s="6">
        <v>2.2999999999999998</v>
      </c>
      <c r="K147" s="6">
        <v>1.45</v>
      </c>
      <c r="L147" s="6">
        <v>2.9</v>
      </c>
      <c r="M147" s="6">
        <v>0</v>
      </c>
      <c r="N147" s="6">
        <v>0</v>
      </c>
      <c r="O147" s="6">
        <v>18</v>
      </c>
      <c r="P147" s="6">
        <v>36</v>
      </c>
    </row>
    <row r="148" spans="2:17" s="2" customFormat="1" x14ac:dyDescent="0.25">
      <c r="B148" s="11">
        <v>5</v>
      </c>
      <c r="C148" s="11" t="s">
        <v>69</v>
      </c>
      <c r="D148" s="11" t="s">
        <v>240</v>
      </c>
      <c r="E148" s="11" t="s">
        <v>153</v>
      </c>
      <c r="F148" s="11" t="s">
        <v>22</v>
      </c>
      <c r="G148" s="14">
        <v>120</v>
      </c>
      <c r="H148" s="14">
        <v>150</v>
      </c>
      <c r="I148" s="6">
        <v>0.14000000000000001</v>
      </c>
      <c r="J148" s="6">
        <v>0.18</v>
      </c>
      <c r="K148" s="6">
        <v>0.02</v>
      </c>
      <c r="L148" s="6">
        <v>0.02</v>
      </c>
      <c r="M148" s="6">
        <v>9.9600000000000009</v>
      </c>
      <c r="N148" s="6">
        <v>12.58</v>
      </c>
      <c r="O148" s="6">
        <v>41.45</v>
      </c>
      <c r="P148" s="6">
        <v>52.28</v>
      </c>
      <c r="Q148"/>
    </row>
    <row r="149" spans="2:17" x14ac:dyDescent="0.25">
      <c r="B149" s="11">
        <v>6</v>
      </c>
      <c r="C149" s="14" t="s">
        <v>106</v>
      </c>
      <c r="D149" s="11" t="s">
        <v>240</v>
      </c>
      <c r="E149" s="11" t="s">
        <v>153</v>
      </c>
      <c r="F149" s="11" t="s">
        <v>190</v>
      </c>
      <c r="G149" s="14">
        <v>75</v>
      </c>
      <c r="H149" s="14">
        <v>100</v>
      </c>
      <c r="I149" s="6">
        <v>0.7</v>
      </c>
      <c r="J149" s="6">
        <v>0.9</v>
      </c>
      <c r="K149" s="6">
        <v>0.2</v>
      </c>
      <c r="L149" s="6">
        <v>0.2</v>
      </c>
      <c r="M149" s="6">
        <v>8.3000000000000007</v>
      </c>
      <c r="N149" s="6">
        <v>11</v>
      </c>
      <c r="O149" s="6">
        <v>37.5</v>
      </c>
      <c r="P149" s="6">
        <v>50</v>
      </c>
    </row>
    <row r="150" spans="2:17" x14ac:dyDescent="0.25">
      <c r="B150" s="22"/>
      <c r="C150" s="22"/>
      <c r="D150" s="22"/>
      <c r="E150" s="22"/>
      <c r="F150" s="22" t="s">
        <v>9</v>
      </c>
      <c r="G150" s="22"/>
      <c r="H150" s="22"/>
      <c r="I150" s="23">
        <f t="shared" ref="I150:P150" si="16">SUM(I144:I149)</f>
        <v>9.9499999999999993</v>
      </c>
      <c r="J150" s="23">
        <f t="shared" si="16"/>
        <v>13.17</v>
      </c>
      <c r="K150" s="23">
        <f t="shared" si="16"/>
        <v>11.169999999999998</v>
      </c>
      <c r="L150" s="23">
        <f t="shared" si="16"/>
        <v>15.639999999999999</v>
      </c>
      <c r="M150" s="23">
        <f t="shared" si="16"/>
        <v>54.44</v>
      </c>
      <c r="N150" s="23">
        <f t="shared" si="16"/>
        <v>66.94</v>
      </c>
      <c r="O150" s="23">
        <f t="shared" si="16"/>
        <v>367.36</v>
      </c>
      <c r="P150" s="23">
        <f t="shared" si="16"/>
        <v>475.02</v>
      </c>
    </row>
    <row r="151" spans="2:17" ht="18.75" x14ac:dyDescent="0.25">
      <c r="B151" s="52" t="s">
        <v>10</v>
      </c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2"/>
    </row>
    <row r="152" spans="2:17" ht="15.75" x14ac:dyDescent="0.25">
      <c r="B152" s="53" t="s">
        <v>198</v>
      </c>
      <c r="C152" s="49"/>
      <c r="D152" s="49"/>
      <c r="E152" s="49"/>
      <c r="F152" s="54" t="s">
        <v>2</v>
      </c>
      <c r="G152" s="54" t="s">
        <v>3</v>
      </c>
      <c r="H152" s="54"/>
      <c r="I152" s="54" t="s">
        <v>4</v>
      </c>
      <c r="J152" s="54"/>
      <c r="K152" s="54" t="s">
        <v>5</v>
      </c>
      <c r="L152" s="54"/>
      <c r="M152" s="54" t="s">
        <v>6</v>
      </c>
      <c r="N152" s="54"/>
      <c r="O152" s="54" t="s">
        <v>7</v>
      </c>
      <c r="P152" s="54"/>
    </row>
    <row r="153" spans="2:17" ht="15.75" x14ac:dyDescent="0.25">
      <c r="B153" s="53"/>
      <c r="C153" s="49"/>
      <c r="D153" s="49"/>
      <c r="E153" s="49"/>
      <c r="F153" s="54"/>
      <c r="G153" s="50" t="s">
        <v>27</v>
      </c>
      <c r="H153" s="50" t="s">
        <v>33</v>
      </c>
      <c r="I153" s="50" t="s">
        <v>27</v>
      </c>
      <c r="J153" s="50" t="s">
        <v>33</v>
      </c>
      <c r="K153" s="50" t="s">
        <v>27</v>
      </c>
      <c r="L153" s="50" t="s">
        <v>33</v>
      </c>
      <c r="M153" s="50" t="s">
        <v>27</v>
      </c>
      <c r="N153" s="50" t="s">
        <v>33</v>
      </c>
      <c r="O153" s="50" t="s">
        <v>27</v>
      </c>
      <c r="P153" s="50" t="s">
        <v>33</v>
      </c>
    </row>
    <row r="154" spans="2:17" x14ac:dyDescent="0.25">
      <c r="B154" s="11">
        <v>1</v>
      </c>
      <c r="C154" s="11" t="s">
        <v>88</v>
      </c>
      <c r="D154" s="14" t="s">
        <v>240</v>
      </c>
      <c r="E154" s="14" t="s">
        <v>153</v>
      </c>
      <c r="F154" s="11" t="s">
        <v>63</v>
      </c>
      <c r="G154" s="42">
        <v>160</v>
      </c>
      <c r="H154" s="42">
        <v>230</v>
      </c>
      <c r="I154" s="6">
        <v>1.4</v>
      </c>
      <c r="J154" s="6">
        <v>2.1800000000000002</v>
      </c>
      <c r="K154" s="6">
        <v>1.83</v>
      </c>
      <c r="L154" s="6">
        <v>3.4</v>
      </c>
      <c r="M154" s="6">
        <v>9.65</v>
      </c>
      <c r="N154" s="6">
        <v>14.8</v>
      </c>
      <c r="O154" s="6">
        <v>61.59</v>
      </c>
      <c r="P154" s="6">
        <v>99.99</v>
      </c>
    </row>
    <row r="155" spans="2:17" ht="30" x14ac:dyDescent="0.25">
      <c r="B155" s="11">
        <v>2</v>
      </c>
      <c r="C155" s="11" t="s">
        <v>195</v>
      </c>
      <c r="D155" s="14" t="s">
        <v>240</v>
      </c>
      <c r="E155" s="14" t="s">
        <v>153</v>
      </c>
      <c r="F155" s="21" t="s">
        <v>196</v>
      </c>
      <c r="G155" s="19">
        <v>180</v>
      </c>
      <c r="H155" s="19">
        <v>200</v>
      </c>
      <c r="I155" s="20">
        <v>17.5</v>
      </c>
      <c r="J155" s="20">
        <v>19.399999999999999</v>
      </c>
      <c r="K155" s="20">
        <v>7.9</v>
      </c>
      <c r="L155" s="20">
        <v>8.6999999999999993</v>
      </c>
      <c r="M155" s="20">
        <v>22</v>
      </c>
      <c r="N155" s="20">
        <v>24.5</v>
      </c>
      <c r="O155" s="20">
        <v>235.7</v>
      </c>
      <c r="P155" s="20">
        <v>261.89999999999998</v>
      </c>
    </row>
    <row r="156" spans="2:17" x14ac:dyDescent="0.25">
      <c r="B156" s="11">
        <v>3</v>
      </c>
      <c r="C156" s="11" t="s">
        <v>79</v>
      </c>
      <c r="D156" s="14" t="s">
        <v>240</v>
      </c>
      <c r="E156" s="14" t="s">
        <v>153</v>
      </c>
      <c r="F156" s="4" t="s">
        <v>56</v>
      </c>
      <c r="G156" s="11">
        <v>70</v>
      </c>
      <c r="H156" s="11">
        <v>93</v>
      </c>
      <c r="I156" s="20">
        <v>1.07</v>
      </c>
      <c r="J156" s="20">
        <v>1.43</v>
      </c>
      <c r="K156" s="20">
        <v>4.07</v>
      </c>
      <c r="L156" s="20">
        <v>5.0999999999999996</v>
      </c>
      <c r="M156" s="20">
        <v>7.1</v>
      </c>
      <c r="N156" s="20">
        <v>9.5</v>
      </c>
      <c r="O156" s="20">
        <v>65.78</v>
      </c>
      <c r="P156" s="20">
        <v>84.85</v>
      </c>
    </row>
    <row r="157" spans="2:17" ht="30" x14ac:dyDescent="0.25">
      <c r="B157" s="11">
        <v>4</v>
      </c>
      <c r="C157" s="11"/>
      <c r="D157" s="11" t="s">
        <v>240</v>
      </c>
      <c r="E157" s="11" t="s">
        <v>153</v>
      </c>
      <c r="F157" s="4" t="s">
        <v>38</v>
      </c>
      <c r="G157" s="11">
        <v>30</v>
      </c>
      <c r="H157" s="11">
        <v>30</v>
      </c>
      <c r="I157" s="6">
        <v>2.1</v>
      </c>
      <c r="J157" s="6">
        <v>2.1</v>
      </c>
      <c r="K157" s="6">
        <v>0.84</v>
      </c>
      <c r="L157" s="6">
        <v>0.84</v>
      </c>
      <c r="M157" s="6">
        <v>9.66</v>
      </c>
      <c r="N157" s="6">
        <v>9.66</v>
      </c>
      <c r="O157" s="6">
        <v>59.4</v>
      </c>
      <c r="P157" s="6">
        <v>59.4</v>
      </c>
    </row>
    <row r="158" spans="2:17" x14ac:dyDescent="0.25">
      <c r="B158" s="11">
        <v>5</v>
      </c>
      <c r="C158" s="11" t="s">
        <v>193</v>
      </c>
      <c r="D158" s="11" t="s">
        <v>240</v>
      </c>
      <c r="E158" s="11" t="s">
        <v>153</v>
      </c>
      <c r="F158" s="21" t="s">
        <v>194</v>
      </c>
      <c r="G158" s="11">
        <v>150</v>
      </c>
      <c r="H158" s="11">
        <v>200</v>
      </c>
      <c r="I158" s="6">
        <v>0.2</v>
      </c>
      <c r="J158" s="6">
        <v>0.3</v>
      </c>
      <c r="K158" s="6">
        <v>0</v>
      </c>
      <c r="L158" s="6">
        <v>0</v>
      </c>
      <c r="M158" s="6">
        <v>14.9</v>
      </c>
      <c r="N158" s="6">
        <v>19.899999999999999</v>
      </c>
      <c r="O158" s="6">
        <v>63.2</v>
      </c>
      <c r="P158" s="6">
        <v>84.2</v>
      </c>
    </row>
    <row r="159" spans="2:17" x14ac:dyDescent="0.25">
      <c r="B159" s="22"/>
      <c r="C159" s="22"/>
      <c r="D159" s="22"/>
      <c r="E159" s="22"/>
      <c r="F159" s="22" t="s">
        <v>9</v>
      </c>
      <c r="G159" s="22"/>
      <c r="H159" s="22"/>
      <c r="I159" s="23">
        <f>SUM(I154:I158)</f>
        <v>22.27</v>
      </c>
      <c r="J159" s="23">
        <f t="shared" ref="J159:P159" si="17">SUM(J154:J158)</f>
        <v>25.41</v>
      </c>
      <c r="K159" s="23">
        <f t="shared" si="17"/>
        <v>14.64</v>
      </c>
      <c r="L159" s="23">
        <f t="shared" si="17"/>
        <v>18.04</v>
      </c>
      <c r="M159" s="23">
        <f t="shared" si="17"/>
        <v>63.309999999999995</v>
      </c>
      <c r="N159" s="23">
        <f t="shared" si="17"/>
        <v>78.359999999999985</v>
      </c>
      <c r="O159" s="23">
        <f t="shared" si="17"/>
        <v>485.6699999999999</v>
      </c>
      <c r="P159" s="23">
        <f t="shared" si="17"/>
        <v>590.34</v>
      </c>
    </row>
    <row r="160" spans="2:17" ht="18.75" x14ac:dyDescent="0.25">
      <c r="B160" s="52" t="s">
        <v>11</v>
      </c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</row>
    <row r="161" spans="2:16" ht="15.75" x14ac:dyDescent="0.25">
      <c r="B161" s="53" t="s">
        <v>198</v>
      </c>
      <c r="C161" s="49"/>
      <c r="D161" s="49"/>
      <c r="E161" s="49"/>
      <c r="F161" s="54" t="s">
        <v>2</v>
      </c>
      <c r="G161" s="54" t="s">
        <v>3</v>
      </c>
      <c r="H161" s="54"/>
      <c r="I161" s="54" t="s">
        <v>4</v>
      </c>
      <c r="J161" s="54"/>
      <c r="K161" s="54" t="s">
        <v>5</v>
      </c>
      <c r="L161" s="54"/>
      <c r="M161" s="54" t="s">
        <v>6</v>
      </c>
      <c r="N161" s="54"/>
      <c r="O161" s="54" t="s">
        <v>7</v>
      </c>
      <c r="P161" s="54"/>
    </row>
    <row r="162" spans="2:16" ht="15.75" x14ac:dyDescent="0.25">
      <c r="B162" s="53"/>
      <c r="C162" s="49"/>
      <c r="D162" s="49"/>
      <c r="E162" s="49"/>
      <c r="F162" s="54"/>
      <c r="G162" s="50" t="s">
        <v>27</v>
      </c>
      <c r="H162" s="50" t="s">
        <v>33</v>
      </c>
      <c r="I162" s="50" t="s">
        <v>27</v>
      </c>
      <c r="J162" s="50" t="s">
        <v>33</v>
      </c>
      <c r="K162" s="50" t="s">
        <v>27</v>
      </c>
      <c r="L162" s="50" t="s">
        <v>33</v>
      </c>
      <c r="M162" s="50" t="s">
        <v>27</v>
      </c>
      <c r="N162" s="50" t="s">
        <v>33</v>
      </c>
      <c r="O162" s="50" t="s">
        <v>27</v>
      </c>
      <c r="P162" s="50" t="s">
        <v>33</v>
      </c>
    </row>
    <row r="163" spans="2:16" ht="30" x14ac:dyDescent="0.25">
      <c r="B163" s="11">
        <v>1</v>
      </c>
      <c r="C163" s="11" t="s">
        <v>204</v>
      </c>
      <c r="D163" s="11" t="s">
        <v>240</v>
      </c>
      <c r="E163" s="14" t="s">
        <v>153</v>
      </c>
      <c r="F163" s="4" t="s">
        <v>205</v>
      </c>
      <c r="G163" s="16" t="s">
        <v>104</v>
      </c>
      <c r="H163" s="16" t="s">
        <v>218</v>
      </c>
      <c r="I163" s="17">
        <v>19.05</v>
      </c>
      <c r="J163" s="17">
        <v>22.77</v>
      </c>
      <c r="K163" s="17">
        <v>17.260000000000002</v>
      </c>
      <c r="L163" s="17">
        <v>20.11</v>
      </c>
      <c r="M163" s="17">
        <v>23.65</v>
      </c>
      <c r="N163" s="17">
        <v>28.29</v>
      </c>
      <c r="O163" s="17">
        <v>327.64999999999998</v>
      </c>
      <c r="P163" s="17">
        <v>387</v>
      </c>
    </row>
    <row r="164" spans="2:16" x14ac:dyDescent="0.25">
      <c r="B164" s="11">
        <v>2</v>
      </c>
      <c r="C164" s="4"/>
      <c r="D164" s="11" t="s">
        <v>240</v>
      </c>
      <c r="E164" s="14" t="s">
        <v>153</v>
      </c>
      <c r="F164" s="11"/>
      <c r="G164" s="16"/>
      <c r="H164" s="16"/>
      <c r="I164" s="17"/>
      <c r="J164" s="17"/>
      <c r="K164" s="17"/>
      <c r="L164" s="17"/>
      <c r="M164" s="17"/>
      <c r="N164" s="17"/>
      <c r="O164" s="17"/>
      <c r="P164" s="17"/>
    </row>
    <row r="165" spans="2:16" x14ac:dyDescent="0.25">
      <c r="B165" s="11">
        <v>3</v>
      </c>
      <c r="C165" s="11" t="s">
        <v>86</v>
      </c>
      <c r="D165" s="11" t="s">
        <v>240</v>
      </c>
      <c r="E165" s="14" t="s">
        <v>153</v>
      </c>
      <c r="F165" s="11" t="s">
        <v>172</v>
      </c>
      <c r="G165" s="11">
        <v>160</v>
      </c>
      <c r="H165" s="11">
        <v>180</v>
      </c>
      <c r="I165" s="6">
        <v>5.45</v>
      </c>
      <c r="J165" s="6">
        <v>6.01</v>
      </c>
      <c r="K165" s="6">
        <v>4.7</v>
      </c>
      <c r="L165" s="6">
        <v>5.2</v>
      </c>
      <c r="M165" s="6">
        <v>17.84</v>
      </c>
      <c r="N165" s="6">
        <v>19.78</v>
      </c>
      <c r="O165" s="6">
        <v>132.51</v>
      </c>
      <c r="P165" s="6">
        <v>146.69999999999999</v>
      </c>
    </row>
    <row r="166" spans="2:16" x14ac:dyDescent="0.25">
      <c r="B166" s="11"/>
      <c r="C166" s="11"/>
      <c r="D166" s="11"/>
      <c r="E166" s="14"/>
      <c r="F166" s="11"/>
      <c r="G166" s="11"/>
      <c r="H166" s="11"/>
      <c r="I166" s="6"/>
      <c r="J166" s="6"/>
      <c r="K166" s="6"/>
      <c r="L166" s="6"/>
      <c r="M166" s="6"/>
      <c r="N166" s="6"/>
      <c r="O166" s="6"/>
      <c r="P166" s="6"/>
    </row>
    <row r="167" spans="2:16" x14ac:dyDescent="0.25">
      <c r="B167" s="11">
        <v>5</v>
      </c>
      <c r="C167" s="11" t="s">
        <v>106</v>
      </c>
      <c r="D167" s="11" t="s">
        <v>240</v>
      </c>
      <c r="E167" s="14" t="s">
        <v>153</v>
      </c>
      <c r="F167" s="11" t="s">
        <v>45</v>
      </c>
      <c r="G167" s="15">
        <v>100</v>
      </c>
      <c r="H167" s="15">
        <v>150</v>
      </c>
      <c r="I167" s="28">
        <v>0.4</v>
      </c>
      <c r="J167" s="28">
        <v>0.6</v>
      </c>
      <c r="K167" s="28">
        <v>0.4</v>
      </c>
      <c r="L167" s="28">
        <v>0.6</v>
      </c>
      <c r="M167" s="28">
        <v>11.8</v>
      </c>
      <c r="N167" s="28">
        <v>17.7</v>
      </c>
      <c r="O167" s="28">
        <v>52.4</v>
      </c>
      <c r="P167" s="28">
        <v>78.599999999999994</v>
      </c>
    </row>
    <row r="168" spans="2:16" x14ac:dyDescent="0.25">
      <c r="B168" s="29"/>
      <c r="C168" s="29"/>
      <c r="D168" s="29"/>
      <c r="E168" s="29"/>
      <c r="F168" s="29" t="s">
        <v>9</v>
      </c>
      <c r="G168" s="29"/>
      <c r="H168" s="29"/>
      <c r="I168" s="30">
        <f t="shared" ref="I168:P168" si="18">SUM(I163:I167)</f>
        <v>24.9</v>
      </c>
      <c r="J168" s="30">
        <f t="shared" si="18"/>
        <v>29.380000000000003</v>
      </c>
      <c r="K168" s="30">
        <f t="shared" si="18"/>
        <v>22.36</v>
      </c>
      <c r="L168" s="30">
        <f t="shared" si="18"/>
        <v>25.91</v>
      </c>
      <c r="M168" s="30">
        <f t="shared" si="18"/>
        <v>53.289999999999992</v>
      </c>
      <c r="N168" s="30">
        <f t="shared" si="18"/>
        <v>65.77</v>
      </c>
      <c r="O168" s="30">
        <f t="shared" si="18"/>
        <v>512.55999999999995</v>
      </c>
      <c r="P168" s="30">
        <f t="shared" si="18"/>
        <v>612.30000000000007</v>
      </c>
    </row>
    <row r="169" spans="2:16" ht="18.75" x14ac:dyDescent="0.25">
      <c r="B169" s="31"/>
      <c r="C169" s="31"/>
      <c r="D169" s="31"/>
      <c r="E169" s="31"/>
      <c r="F169" s="31" t="s">
        <v>12</v>
      </c>
      <c r="G169" s="31"/>
      <c r="H169" s="31"/>
      <c r="I169" s="32">
        <f>I168+I159+I150</f>
        <v>57.120000000000005</v>
      </c>
      <c r="J169" s="32">
        <f t="shared" ref="J169:P169" si="19">J168+J159+J150</f>
        <v>67.960000000000008</v>
      </c>
      <c r="K169" s="32">
        <f t="shared" si="19"/>
        <v>48.17</v>
      </c>
      <c r="L169" s="32">
        <f t="shared" si="19"/>
        <v>59.59</v>
      </c>
      <c r="M169" s="32">
        <f t="shared" si="19"/>
        <v>171.04</v>
      </c>
      <c r="N169" s="32">
        <f t="shared" si="19"/>
        <v>211.07</v>
      </c>
      <c r="O169" s="32">
        <f t="shared" si="19"/>
        <v>1365.5899999999997</v>
      </c>
      <c r="P169" s="32">
        <f t="shared" si="19"/>
        <v>1677.66</v>
      </c>
    </row>
    <row r="172" spans="2:16" x14ac:dyDescent="0.25">
      <c r="I172">
        <f t="shared" ref="I172:P172" si="20">(I169+I138+I105+I72+I38)/5</f>
        <v>51.583999999999989</v>
      </c>
      <c r="J172">
        <f t="shared" si="20"/>
        <v>68.847999999999999</v>
      </c>
      <c r="K172">
        <f t="shared" si="20"/>
        <v>39.209999999999994</v>
      </c>
      <c r="L172">
        <f t="shared" si="20"/>
        <v>54.172000000000004</v>
      </c>
      <c r="M172">
        <f t="shared" si="20"/>
        <v>557.04</v>
      </c>
      <c r="N172">
        <f t="shared" si="20"/>
        <v>260.07399999999996</v>
      </c>
      <c r="O172">
        <f t="shared" si="20"/>
        <v>1372.2379999999998</v>
      </c>
      <c r="P172">
        <f t="shared" si="20"/>
        <v>1801.7720000000002</v>
      </c>
    </row>
  </sheetData>
  <autoFilter ref="F1:F9"/>
  <mergeCells count="127">
    <mergeCell ref="B160:P160"/>
    <mergeCell ref="B161:B162"/>
    <mergeCell ref="F161:F162"/>
    <mergeCell ref="G161:H161"/>
    <mergeCell ref="I161:J161"/>
    <mergeCell ref="K161:L161"/>
    <mergeCell ref="M161:N161"/>
    <mergeCell ref="O161:P161"/>
    <mergeCell ref="B151:P151"/>
    <mergeCell ref="B152:B153"/>
    <mergeCell ref="F152:F153"/>
    <mergeCell ref="G152:H152"/>
    <mergeCell ref="I152:J152"/>
    <mergeCell ref="K152:L152"/>
    <mergeCell ref="M152:N152"/>
    <mergeCell ref="O152:P152"/>
    <mergeCell ref="B140:P140"/>
    <mergeCell ref="B141:P141"/>
    <mergeCell ref="B142:B143"/>
    <mergeCell ref="F142:F143"/>
    <mergeCell ref="G142:H142"/>
    <mergeCell ref="I142:J142"/>
    <mergeCell ref="K142:L142"/>
    <mergeCell ref="M142:N142"/>
    <mergeCell ref="O142:P142"/>
    <mergeCell ref="B129:P129"/>
    <mergeCell ref="B130:B131"/>
    <mergeCell ref="F130:F131"/>
    <mergeCell ref="G130:H130"/>
    <mergeCell ref="I130:J130"/>
    <mergeCell ref="K130:L130"/>
    <mergeCell ref="M130:N130"/>
    <mergeCell ref="O130:P130"/>
    <mergeCell ref="B117:P117"/>
    <mergeCell ref="B118:B119"/>
    <mergeCell ref="F118:F119"/>
    <mergeCell ref="G118:H118"/>
    <mergeCell ref="I118:J118"/>
    <mergeCell ref="K118:L118"/>
    <mergeCell ref="M118:N118"/>
    <mergeCell ref="O118:P118"/>
    <mergeCell ref="B107:P107"/>
    <mergeCell ref="B108:P108"/>
    <mergeCell ref="B109:B110"/>
    <mergeCell ref="F109:F110"/>
    <mergeCell ref="G109:H109"/>
    <mergeCell ref="I109:J109"/>
    <mergeCell ref="K109:L109"/>
    <mergeCell ref="M109:N109"/>
    <mergeCell ref="O109:P109"/>
    <mergeCell ref="B95:P95"/>
    <mergeCell ref="B96:B97"/>
    <mergeCell ref="F96:F97"/>
    <mergeCell ref="G96:H96"/>
    <mergeCell ref="I96:J96"/>
    <mergeCell ref="K96:L96"/>
    <mergeCell ref="M96:N96"/>
    <mergeCell ref="O96:P96"/>
    <mergeCell ref="B86:P86"/>
    <mergeCell ref="B87:B88"/>
    <mergeCell ref="F87:F88"/>
    <mergeCell ref="G87:H87"/>
    <mergeCell ref="I87:J87"/>
    <mergeCell ref="K87:L87"/>
    <mergeCell ref="M87:N87"/>
    <mergeCell ref="O87:P87"/>
    <mergeCell ref="B75:P75"/>
    <mergeCell ref="B76:P76"/>
    <mergeCell ref="B77:B78"/>
    <mergeCell ref="F77:F78"/>
    <mergeCell ref="G77:H77"/>
    <mergeCell ref="I77:J77"/>
    <mergeCell ref="K77:L77"/>
    <mergeCell ref="M77:N77"/>
    <mergeCell ref="O77:P77"/>
    <mergeCell ref="B63:P63"/>
    <mergeCell ref="B64:B65"/>
    <mergeCell ref="F64:F65"/>
    <mergeCell ref="G64:H64"/>
    <mergeCell ref="I64:J64"/>
    <mergeCell ref="K64:L64"/>
    <mergeCell ref="M64:N64"/>
    <mergeCell ref="O64:P64"/>
    <mergeCell ref="B51:P51"/>
    <mergeCell ref="B52:B53"/>
    <mergeCell ref="F52:F53"/>
    <mergeCell ref="G52:H52"/>
    <mergeCell ref="I52:J52"/>
    <mergeCell ref="K52:L52"/>
    <mergeCell ref="M52:N52"/>
    <mergeCell ref="O52:P52"/>
    <mergeCell ref="B40:P40"/>
    <mergeCell ref="B41:P41"/>
    <mergeCell ref="B42:B43"/>
    <mergeCell ref="F42:F43"/>
    <mergeCell ref="G42:H42"/>
    <mergeCell ref="I42:J42"/>
    <mergeCell ref="K42:L42"/>
    <mergeCell ref="M42:N42"/>
    <mergeCell ref="O42:P42"/>
    <mergeCell ref="B28:P28"/>
    <mergeCell ref="B29:B30"/>
    <mergeCell ref="F29:F30"/>
    <mergeCell ref="G29:H29"/>
    <mergeCell ref="I29:J29"/>
    <mergeCell ref="K29:L29"/>
    <mergeCell ref="M29:N29"/>
    <mergeCell ref="O29:P29"/>
    <mergeCell ref="B17:P17"/>
    <mergeCell ref="B18:B19"/>
    <mergeCell ref="F18:F19"/>
    <mergeCell ref="G18:H18"/>
    <mergeCell ref="I18:J18"/>
    <mergeCell ref="K18:L18"/>
    <mergeCell ref="M18:N18"/>
    <mergeCell ref="O18:P18"/>
    <mergeCell ref="B1:P2"/>
    <mergeCell ref="D3:K3"/>
    <mergeCell ref="B5:P5"/>
    <mergeCell ref="B7:P7"/>
    <mergeCell ref="B8:B9"/>
    <mergeCell ref="F8:F9"/>
    <mergeCell ref="G8:H8"/>
    <mergeCell ref="I8:J8"/>
    <mergeCell ref="K8:L8"/>
    <mergeCell ref="M8:N8"/>
    <mergeCell ref="O8:P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82"/>
  <sheetViews>
    <sheetView zoomScaleNormal="100" workbookViewId="0">
      <pane ySplit="7" topLeftCell="A176" activePane="bottomLeft" state="frozen"/>
      <selection activeCell="B1" sqref="B1"/>
      <selection pane="bottomLeft" activeCell="F89" sqref="F89"/>
    </sheetView>
  </sheetViews>
  <sheetFormatPr defaultRowHeight="15" x14ac:dyDescent="0.25"/>
  <cols>
    <col min="1" max="1" width="0.7109375" customWidth="1"/>
    <col min="2" max="2" width="6.140625" customWidth="1"/>
    <col min="3" max="3" width="21" customWidth="1"/>
    <col min="4" max="4" width="11.85546875" customWidth="1"/>
    <col min="6" max="6" width="24.85546875" customWidth="1"/>
    <col min="7" max="7" width="8.85546875" customWidth="1"/>
    <col min="8" max="8" width="11" bestFit="1" customWidth="1"/>
    <col min="9" max="9" width="9.28515625" bestFit="1" customWidth="1"/>
    <col min="10" max="10" width="11.85546875" customWidth="1"/>
    <col min="11" max="11" width="9.5703125" customWidth="1"/>
    <col min="12" max="12" width="12.42578125" customWidth="1"/>
    <col min="13" max="13" width="10.7109375" customWidth="1"/>
    <col min="14" max="14" width="12.140625" customWidth="1"/>
    <col min="15" max="15" width="10.5703125" bestFit="1" customWidth="1"/>
    <col min="16" max="16" width="12.42578125" customWidth="1"/>
  </cols>
  <sheetData>
    <row r="1" spans="2:18" x14ac:dyDescent="0.25">
      <c r="B1" s="59" t="s">
        <v>95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2:18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2:18" ht="51" x14ac:dyDescent="0.25">
      <c r="B3" s="46"/>
      <c r="C3" s="46"/>
      <c r="D3" s="60" t="s">
        <v>247</v>
      </c>
      <c r="E3" s="60"/>
      <c r="F3" s="60"/>
      <c r="G3" s="60"/>
      <c r="H3" s="60"/>
      <c r="I3" s="60"/>
      <c r="J3" s="60"/>
      <c r="K3" s="60"/>
      <c r="L3" s="46"/>
      <c r="M3" s="46"/>
      <c r="N3" s="46"/>
      <c r="O3" s="46"/>
      <c r="P3" s="46"/>
    </row>
    <row r="4" spans="2:18" ht="28.5" x14ac:dyDescent="0.45">
      <c r="B4" s="61" t="s">
        <v>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2:18" ht="18.75" x14ac:dyDescent="0.3">
      <c r="B5" s="62" t="s">
        <v>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2:18" ht="15.75" x14ac:dyDescent="0.25">
      <c r="B6" s="63" t="s">
        <v>198</v>
      </c>
      <c r="C6" s="47"/>
      <c r="D6" s="47"/>
      <c r="E6" s="47"/>
      <c r="F6" s="64" t="s">
        <v>2</v>
      </c>
      <c r="G6" s="64" t="s">
        <v>3</v>
      </c>
      <c r="H6" s="64"/>
      <c r="I6" s="64" t="s">
        <v>4</v>
      </c>
      <c r="J6" s="64"/>
      <c r="K6" s="64" t="s">
        <v>5</v>
      </c>
      <c r="L6" s="64"/>
      <c r="M6" s="64" t="s">
        <v>6</v>
      </c>
      <c r="N6" s="64"/>
      <c r="O6" s="64" t="s">
        <v>7</v>
      </c>
      <c r="P6" s="64"/>
    </row>
    <row r="7" spans="2:18" ht="15.75" x14ac:dyDescent="0.25">
      <c r="B7" s="63"/>
      <c r="C7" s="47" t="s">
        <v>64</v>
      </c>
      <c r="D7" s="47"/>
      <c r="E7" s="47"/>
      <c r="F7" s="64"/>
      <c r="G7" s="47" t="s">
        <v>27</v>
      </c>
      <c r="H7" s="47" t="s">
        <v>28</v>
      </c>
      <c r="I7" s="47" t="s">
        <v>29</v>
      </c>
      <c r="J7" s="47" t="s">
        <v>30</v>
      </c>
      <c r="K7" s="47" t="s">
        <v>29</v>
      </c>
      <c r="L7" s="47" t="s">
        <v>30</v>
      </c>
      <c r="M7" s="47" t="s">
        <v>31</v>
      </c>
      <c r="N7" s="47" t="s">
        <v>32</v>
      </c>
      <c r="O7" s="47" t="s">
        <v>27</v>
      </c>
      <c r="P7" s="47" t="s">
        <v>33</v>
      </c>
    </row>
    <row r="8" spans="2:18" x14ac:dyDescent="0.25">
      <c r="B8" s="11">
        <v>1</v>
      </c>
      <c r="C8" s="11" t="s">
        <v>139</v>
      </c>
      <c r="D8" s="11" t="s">
        <v>240</v>
      </c>
      <c r="E8" s="11" t="s">
        <v>248</v>
      </c>
      <c r="F8" s="11" t="s">
        <v>62</v>
      </c>
      <c r="G8" s="11">
        <v>150</v>
      </c>
      <c r="H8" s="11">
        <v>200</v>
      </c>
      <c r="I8" s="6">
        <v>5.48</v>
      </c>
      <c r="J8" s="6">
        <v>7.3</v>
      </c>
      <c r="K8" s="6">
        <v>6.9</v>
      </c>
      <c r="L8" s="6">
        <v>9.1999999999999993</v>
      </c>
      <c r="M8" s="6">
        <v>21.53</v>
      </c>
      <c r="N8" s="6">
        <v>28.7</v>
      </c>
      <c r="O8" s="6">
        <v>179.18</v>
      </c>
      <c r="P8" s="6">
        <v>238.9</v>
      </c>
    </row>
    <row r="9" spans="2:18" ht="30" x14ac:dyDescent="0.25">
      <c r="B9" s="11">
        <v>2</v>
      </c>
      <c r="C9" s="11"/>
      <c r="D9" s="11" t="s">
        <v>240</v>
      </c>
      <c r="E9" s="11" t="s">
        <v>248</v>
      </c>
      <c r="F9" s="4" t="s">
        <v>42</v>
      </c>
      <c r="G9" s="5">
        <v>30</v>
      </c>
      <c r="H9" s="5">
        <v>30</v>
      </c>
      <c r="I9" s="6">
        <v>2.46</v>
      </c>
      <c r="J9" s="6">
        <v>2.46</v>
      </c>
      <c r="K9" s="6">
        <v>0.42</v>
      </c>
      <c r="L9" s="7">
        <v>0.42</v>
      </c>
      <c r="M9" s="7">
        <v>14.61</v>
      </c>
      <c r="N9" s="7">
        <v>14.61</v>
      </c>
      <c r="O9" s="7">
        <v>71.400000000000006</v>
      </c>
      <c r="P9" s="7">
        <v>71.400000000000006</v>
      </c>
    </row>
    <row r="10" spans="2:18" ht="33" customHeight="1" x14ac:dyDescent="0.25">
      <c r="B10" s="11">
        <v>3</v>
      </c>
      <c r="C10" s="4" t="s">
        <v>89</v>
      </c>
      <c r="D10" s="11" t="s">
        <v>240</v>
      </c>
      <c r="E10" s="11" t="s">
        <v>248</v>
      </c>
      <c r="F10" s="4" t="s">
        <v>43</v>
      </c>
      <c r="G10" s="5">
        <v>3</v>
      </c>
      <c r="H10" s="5">
        <v>4</v>
      </c>
      <c r="I10" s="6">
        <v>0.02</v>
      </c>
      <c r="J10" s="6">
        <v>0.03</v>
      </c>
      <c r="K10" s="6">
        <v>2.1800000000000002</v>
      </c>
      <c r="L10" s="7">
        <v>2.9</v>
      </c>
      <c r="M10" s="7">
        <v>0.04</v>
      </c>
      <c r="N10" s="7">
        <v>0.05</v>
      </c>
      <c r="O10" s="7">
        <v>19.829999999999998</v>
      </c>
      <c r="P10" s="7">
        <v>26.44</v>
      </c>
    </row>
    <row r="11" spans="2:18" x14ac:dyDescent="0.25">
      <c r="B11" s="11">
        <v>4</v>
      </c>
      <c r="C11" s="11" t="s">
        <v>140</v>
      </c>
      <c r="D11" s="11" t="s">
        <v>240</v>
      </c>
      <c r="E11" s="11" t="s">
        <v>248</v>
      </c>
      <c r="F11" s="4" t="s">
        <v>22</v>
      </c>
      <c r="G11" s="5">
        <v>120</v>
      </c>
      <c r="H11" s="5">
        <v>150</v>
      </c>
      <c r="I11" s="6">
        <v>0.14000000000000001</v>
      </c>
      <c r="J11" s="6">
        <v>0.18</v>
      </c>
      <c r="K11" s="6">
        <v>0.02</v>
      </c>
      <c r="L11" s="7">
        <v>0.02</v>
      </c>
      <c r="M11" s="6">
        <v>9.9600000000000009</v>
      </c>
      <c r="N11" s="6">
        <v>12.58</v>
      </c>
      <c r="O11" s="6">
        <v>41.45</v>
      </c>
      <c r="P11" s="7">
        <v>52.28</v>
      </c>
    </row>
    <row r="12" spans="2:18" x14ac:dyDescent="0.25">
      <c r="B12" s="11">
        <v>5</v>
      </c>
      <c r="C12" s="11" t="s">
        <v>106</v>
      </c>
      <c r="D12" s="11" t="s">
        <v>240</v>
      </c>
      <c r="E12" s="11" t="s">
        <v>248</v>
      </c>
      <c r="F12" s="11" t="s">
        <v>45</v>
      </c>
      <c r="G12" s="11">
        <v>100</v>
      </c>
      <c r="H12" s="11">
        <v>150</v>
      </c>
      <c r="I12" s="6">
        <v>0.4</v>
      </c>
      <c r="J12" s="6">
        <v>0.6</v>
      </c>
      <c r="K12" s="6">
        <v>0.4</v>
      </c>
      <c r="L12" s="6">
        <v>0.6</v>
      </c>
      <c r="M12" s="6">
        <v>11.8</v>
      </c>
      <c r="N12" s="6">
        <v>17.7</v>
      </c>
      <c r="O12" s="6">
        <v>52.4</v>
      </c>
      <c r="P12" s="6">
        <v>78.599999999999994</v>
      </c>
    </row>
    <row r="13" spans="2:18" x14ac:dyDescent="0.25">
      <c r="B13" s="22"/>
      <c r="C13" s="22"/>
      <c r="D13" s="22"/>
      <c r="E13" s="22"/>
      <c r="F13" s="22" t="s">
        <v>9</v>
      </c>
      <c r="G13" s="22"/>
      <c r="H13" s="22"/>
      <c r="I13" s="23">
        <f>SUM(I8:I12)</f>
        <v>8.5</v>
      </c>
      <c r="J13" s="23">
        <f t="shared" ref="J13:P13" si="0">SUM(J8:J12)</f>
        <v>10.569999999999999</v>
      </c>
      <c r="K13" s="23">
        <f t="shared" si="0"/>
        <v>9.92</v>
      </c>
      <c r="L13" s="23">
        <f t="shared" si="0"/>
        <v>13.139999999999999</v>
      </c>
      <c r="M13" s="23">
        <f t="shared" si="0"/>
        <v>57.94</v>
      </c>
      <c r="N13" s="23">
        <f t="shared" si="0"/>
        <v>73.64</v>
      </c>
      <c r="O13" s="23">
        <f t="shared" si="0"/>
        <v>364.26</v>
      </c>
      <c r="P13" s="23">
        <f t="shared" si="0"/>
        <v>467.62</v>
      </c>
      <c r="R13" t="s">
        <v>121</v>
      </c>
    </row>
    <row r="14" spans="2:18" ht="18.75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2:18" ht="15.75" x14ac:dyDescent="0.25">
      <c r="B15" s="53" t="s">
        <v>198</v>
      </c>
      <c r="C15" s="50" t="s">
        <v>64</v>
      </c>
      <c r="D15" s="54"/>
      <c r="E15" s="54"/>
      <c r="F15" s="54" t="s">
        <v>2</v>
      </c>
      <c r="G15" s="54" t="s">
        <v>3</v>
      </c>
      <c r="H15" s="54"/>
      <c r="I15" s="54" t="s">
        <v>4</v>
      </c>
      <c r="J15" s="54"/>
      <c r="K15" s="54" t="s">
        <v>5</v>
      </c>
      <c r="L15" s="54"/>
      <c r="M15" s="54" t="s">
        <v>6</v>
      </c>
      <c r="N15" s="54"/>
      <c r="O15" s="54" t="s">
        <v>7</v>
      </c>
      <c r="P15" s="54"/>
    </row>
    <row r="16" spans="2:18" ht="15.75" x14ac:dyDescent="0.25">
      <c r="B16" s="53"/>
      <c r="C16" s="50"/>
      <c r="D16" s="54"/>
      <c r="E16" s="54"/>
      <c r="F16" s="54"/>
      <c r="G16" s="49" t="s">
        <v>27</v>
      </c>
      <c r="H16" s="49" t="s">
        <v>28</v>
      </c>
      <c r="I16" s="49" t="s">
        <v>27</v>
      </c>
      <c r="J16" s="49" t="s">
        <v>28</v>
      </c>
      <c r="K16" s="49" t="s">
        <v>27</v>
      </c>
      <c r="L16" s="49" t="s">
        <v>28</v>
      </c>
      <c r="M16" s="49" t="s">
        <v>27</v>
      </c>
      <c r="N16" s="49" t="s">
        <v>28</v>
      </c>
      <c r="O16" s="49" t="s">
        <v>27</v>
      </c>
      <c r="P16" s="49" t="s">
        <v>28</v>
      </c>
    </row>
    <row r="17" spans="2:16" ht="28.9" customHeight="1" x14ac:dyDescent="0.25">
      <c r="B17" s="11">
        <v>1</v>
      </c>
      <c r="C17" s="11" t="s">
        <v>214</v>
      </c>
      <c r="D17" s="11" t="s">
        <v>240</v>
      </c>
      <c r="E17" s="11" t="s">
        <v>248</v>
      </c>
      <c r="F17" s="11" t="s">
        <v>215</v>
      </c>
      <c r="G17" s="12">
        <v>200</v>
      </c>
      <c r="H17" s="12">
        <v>250</v>
      </c>
      <c r="I17" s="6">
        <v>1.8</v>
      </c>
      <c r="J17" s="6">
        <v>2.2999999999999998</v>
      </c>
      <c r="K17" s="6">
        <v>6.3</v>
      </c>
      <c r="L17" s="6">
        <v>7</v>
      </c>
      <c r="M17" s="6">
        <v>9.9700000000000006</v>
      </c>
      <c r="N17" s="6">
        <v>15.73</v>
      </c>
      <c r="O17" s="6">
        <v>64.19</v>
      </c>
      <c r="P17" s="6">
        <v>101.03</v>
      </c>
    </row>
    <row r="18" spans="2:16" x14ac:dyDescent="0.25">
      <c r="B18" s="11">
        <v>3</v>
      </c>
      <c r="C18" s="4" t="s">
        <v>264</v>
      </c>
      <c r="D18" s="11" t="s">
        <v>240</v>
      </c>
      <c r="E18" s="11" t="s">
        <v>248</v>
      </c>
      <c r="F18" s="11" t="s">
        <v>265</v>
      </c>
      <c r="G18" s="12">
        <v>200</v>
      </c>
      <c r="H18" s="12">
        <v>250</v>
      </c>
      <c r="I18" s="6">
        <v>2.08</v>
      </c>
      <c r="J18" s="6">
        <v>2.6</v>
      </c>
      <c r="K18" s="6">
        <v>0.32</v>
      </c>
      <c r="L18" s="6">
        <v>0.39</v>
      </c>
      <c r="M18" s="6">
        <v>14.62</v>
      </c>
      <c r="N18" s="6">
        <v>18.77</v>
      </c>
      <c r="O18" s="6">
        <v>69.62</v>
      </c>
      <c r="P18" s="6">
        <v>87.02</v>
      </c>
    </row>
    <row r="19" spans="2:16" ht="30" x14ac:dyDescent="0.25">
      <c r="B19" s="11">
        <v>4</v>
      </c>
      <c r="C19" s="4" t="s">
        <v>230</v>
      </c>
      <c r="D19" s="11" t="s">
        <v>240</v>
      </c>
      <c r="E19" s="11" t="s">
        <v>248</v>
      </c>
      <c r="F19" s="4" t="s">
        <v>231</v>
      </c>
      <c r="G19" s="12">
        <v>100</v>
      </c>
      <c r="H19" s="12">
        <v>120</v>
      </c>
      <c r="I19" s="6">
        <v>3.1</v>
      </c>
      <c r="J19" s="6">
        <v>3.7</v>
      </c>
      <c r="K19" s="6">
        <v>2.4</v>
      </c>
      <c r="L19" s="6">
        <v>2.9</v>
      </c>
      <c r="M19" s="6">
        <v>25.2</v>
      </c>
      <c r="N19" s="6">
        <v>30.2</v>
      </c>
      <c r="O19" s="6">
        <v>136.30000000000001</v>
      </c>
      <c r="P19" s="6">
        <v>163.6</v>
      </c>
    </row>
    <row r="20" spans="2:16" x14ac:dyDescent="0.25">
      <c r="B20" s="11">
        <v>5</v>
      </c>
      <c r="C20" s="4" t="s">
        <v>200</v>
      </c>
      <c r="D20" s="11" t="s">
        <v>240</v>
      </c>
      <c r="E20" s="11" t="s">
        <v>248</v>
      </c>
      <c r="F20" s="11" t="s">
        <v>155</v>
      </c>
      <c r="G20" s="11">
        <v>75</v>
      </c>
      <c r="H20" s="11">
        <v>100</v>
      </c>
      <c r="I20" s="6">
        <v>23.4</v>
      </c>
      <c r="J20" s="6">
        <v>31.2</v>
      </c>
      <c r="K20" s="6">
        <v>2.08</v>
      </c>
      <c r="L20" s="6">
        <v>2.77</v>
      </c>
      <c r="M20" s="6">
        <v>5.36</v>
      </c>
      <c r="N20" s="6">
        <v>7.14</v>
      </c>
      <c r="O20" s="6">
        <v>133.69999999999999</v>
      </c>
      <c r="P20" s="6">
        <v>178.27</v>
      </c>
    </row>
    <row r="21" spans="2:16" ht="30" x14ac:dyDescent="0.25">
      <c r="B21" s="11">
        <v>6</v>
      </c>
      <c r="C21" s="26" t="s">
        <v>89</v>
      </c>
      <c r="D21" s="11" t="s">
        <v>240</v>
      </c>
      <c r="E21" s="11" t="s">
        <v>248</v>
      </c>
      <c r="F21" s="11" t="s">
        <v>16</v>
      </c>
      <c r="G21" s="11">
        <v>120</v>
      </c>
      <c r="H21" s="11">
        <v>180</v>
      </c>
      <c r="I21" s="6">
        <v>0.12</v>
      </c>
      <c r="J21" s="6">
        <v>0.15</v>
      </c>
      <c r="K21" s="6">
        <v>0</v>
      </c>
      <c r="L21" s="6">
        <v>0</v>
      </c>
      <c r="M21" s="6">
        <v>19.079999999999998</v>
      </c>
      <c r="N21" s="6">
        <v>23.85</v>
      </c>
      <c r="O21" s="6">
        <v>81.599999999999994</v>
      </c>
      <c r="P21" s="6">
        <v>102</v>
      </c>
    </row>
    <row r="22" spans="2:16" ht="30" x14ac:dyDescent="0.25">
      <c r="B22" s="11">
        <v>7</v>
      </c>
      <c r="C22" s="11"/>
      <c r="D22" s="11"/>
      <c r="E22" s="11"/>
      <c r="F22" s="4" t="s">
        <v>38</v>
      </c>
      <c r="G22" s="11">
        <v>30</v>
      </c>
      <c r="H22" s="11">
        <v>30</v>
      </c>
      <c r="I22" s="6">
        <v>2.1</v>
      </c>
      <c r="J22" s="6">
        <v>2.1</v>
      </c>
      <c r="K22" s="6">
        <v>0.84</v>
      </c>
      <c r="L22" s="6">
        <v>0.84</v>
      </c>
      <c r="M22" s="6">
        <v>9.66</v>
      </c>
      <c r="N22" s="6">
        <v>9.66</v>
      </c>
      <c r="O22" s="6">
        <v>59.4</v>
      </c>
      <c r="P22" s="6">
        <v>59.4</v>
      </c>
    </row>
    <row r="23" spans="2:16" x14ac:dyDescent="0.25">
      <c r="B23" s="22"/>
      <c r="C23" s="22"/>
      <c r="D23" s="22"/>
      <c r="E23" s="22"/>
      <c r="F23" s="22" t="s">
        <v>9</v>
      </c>
      <c r="G23" s="22"/>
      <c r="H23" s="22"/>
      <c r="I23" s="23">
        <f t="shared" ref="I23:P23" si="1">SUM(I17:I22)</f>
        <v>32.6</v>
      </c>
      <c r="J23" s="23">
        <f t="shared" si="1"/>
        <v>42.05</v>
      </c>
      <c r="K23" s="23">
        <f t="shared" si="1"/>
        <v>11.94</v>
      </c>
      <c r="L23" s="23">
        <f t="shared" si="1"/>
        <v>13.899999999999999</v>
      </c>
      <c r="M23" s="23">
        <f t="shared" si="1"/>
        <v>83.889999999999986</v>
      </c>
      <c r="N23" s="23">
        <f t="shared" si="1"/>
        <v>105.35</v>
      </c>
      <c r="O23" s="23">
        <f t="shared" si="1"/>
        <v>544.80999999999995</v>
      </c>
      <c r="P23" s="23">
        <f t="shared" si="1"/>
        <v>691.31999999999994</v>
      </c>
    </row>
    <row r="24" spans="2:16" ht="18.75" x14ac:dyDescent="0.25">
      <c r="B24" s="52" t="s">
        <v>11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</row>
    <row r="25" spans="2:16" ht="15.75" x14ac:dyDescent="0.25">
      <c r="B25" s="53" t="s">
        <v>198</v>
      </c>
      <c r="C25" s="49"/>
      <c r="D25" s="49"/>
      <c r="E25" s="49"/>
      <c r="F25" s="54" t="s">
        <v>2</v>
      </c>
      <c r="G25" s="54" t="s">
        <v>3</v>
      </c>
      <c r="H25" s="54"/>
      <c r="I25" s="54" t="s">
        <v>4</v>
      </c>
      <c r="J25" s="54"/>
      <c r="K25" s="54" t="s">
        <v>5</v>
      </c>
      <c r="L25" s="54"/>
      <c r="M25" s="54" t="s">
        <v>6</v>
      </c>
      <c r="N25" s="54"/>
      <c r="O25" s="54" t="s">
        <v>7</v>
      </c>
      <c r="P25" s="54"/>
    </row>
    <row r="26" spans="2:16" ht="15.75" x14ac:dyDescent="0.25">
      <c r="B26" s="53"/>
      <c r="C26" s="50" t="s">
        <v>64</v>
      </c>
      <c r="D26" s="49"/>
      <c r="E26" s="49"/>
      <c r="F26" s="54"/>
      <c r="G26" s="49" t="s">
        <v>27</v>
      </c>
      <c r="H26" s="49" t="s">
        <v>28</v>
      </c>
      <c r="I26" s="49" t="s">
        <v>27</v>
      </c>
      <c r="J26" s="49" t="s">
        <v>28</v>
      </c>
      <c r="K26" s="49" t="s">
        <v>27</v>
      </c>
      <c r="L26" s="49" t="s">
        <v>28</v>
      </c>
      <c r="M26" s="49" t="s">
        <v>35</v>
      </c>
      <c r="N26" s="49" t="s">
        <v>28</v>
      </c>
      <c r="O26" s="49" t="s">
        <v>27</v>
      </c>
      <c r="P26" s="49" t="s">
        <v>28</v>
      </c>
    </row>
    <row r="27" spans="2:16" x14ac:dyDescent="0.25">
      <c r="B27" s="11">
        <v>1</v>
      </c>
      <c r="C27" s="11" t="s">
        <v>116</v>
      </c>
      <c r="D27" s="11" t="s">
        <v>240</v>
      </c>
      <c r="E27" s="11" t="s">
        <v>248</v>
      </c>
      <c r="F27" s="27" t="s">
        <v>164</v>
      </c>
      <c r="G27" s="12">
        <v>100</v>
      </c>
      <c r="H27" s="12">
        <v>120</v>
      </c>
      <c r="I27" s="13">
        <v>3.1</v>
      </c>
      <c r="J27" s="13">
        <v>3.7</v>
      </c>
      <c r="K27" s="13">
        <v>3.2</v>
      </c>
      <c r="L27" s="13">
        <v>3.8</v>
      </c>
      <c r="M27" s="13">
        <v>18.600000000000001</v>
      </c>
      <c r="N27" s="13">
        <v>22.3</v>
      </c>
      <c r="O27" s="13">
        <v>110</v>
      </c>
      <c r="P27" s="13">
        <v>132</v>
      </c>
    </row>
    <row r="28" spans="2:16" x14ac:dyDescent="0.25">
      <c r="B28" s="11">
        <v>2</v>
      </c>
      <c r="C28" s="11" t="s">
        <v>117</v>
      </c>
      <c r="D28" s="11" t="s">
        <v>240</v>
      </c>
      <c r="E28" s="11" t="s">
        <v>248</v>
      </c>
      <c r="F28" s="27" t="s">
        <v>118</v>
      </c>
      <c r="G28" s="12">
        <v>50</v>
      </c>
      <c r="H28" s="12">
        <v>75</v>
      </c>
      <c r="I28" s="13">
        <v>6</v>
      </c>
      <c r="J28" s="13">
        <v>9</v>
      </c>
      <c r="K28" s="13">
        <v>6</v>
      </c>
      <c r="L28" s="13">
        <v>9</v>
      </c>
      <c r="M28" s="13">
        <v>0.4</v>
      </c>
      <c r="N28" s="13">
        <v>0.6</v>
      </c>
      <c r="O28" s="13">
        <v>87</v>
      </c>
      <c r="P28" s="13">
        <v>130.5</v>
      </c>
    </row>
    <row r="29" spans="2:16" ht="30" x14ac:dyDescent="0.25">
      <c r="B29" s="11">
        <v>3</v>
      </c>
      <c r="C29" s="11"/>
      <c r="D29" s="11" t="s">
        <v>240</v>
      </c>
      <c r="E29" s="11" t="s">
        <v>248</v>
      </c>
      <c r="F29" s="4" t="s">
        <v>100</v>
      </c>
      <c r="G29" s="11" t="s">
        <v>99</v>
      </c>
      <c r="H29" s="11" t="s">
        <v>99</v>
      </c>
      <c r="I29" s="6">
        <v>1.23</v>
      </c>
      <c r="J29" s="6">
        <v>1.23</v>
      </c>
      <c r="K29" s="6">
        <v>0.21</v>
      </c>
      <c r="L29" s="6">
        <v>0.21</v>
      </c>
      <c r="M29" s="6">
        <v>7.3</v>
      </c>
      <c r="N29" s="6">
        <v>7.3</v>
      </c>
      <c r="O29" s="6">
        <v>35.700000000000003</v>
      </c>
      <c r="P29" s="6">
        <v>35.700000000000003</v>
      </c>
    </row>
    <row r="30" spans="2:16" ht="30" x14ac:dyDescent="0.25">
      <c r="B30" s="11">
        <v>4</v>
      </c>
      <c r="C30" s="11" t="s">
        <v>263</v>
      </c>
      <c r="D30" s="11" t="s">
        <v>240</v>
      </c>
      <c r="E30" s="11" t="s">
        <v>248</v>
      </c>
      <c r="F30" s="4" t="s">
        <v>119</v>
      </c>
      <c r="G30" s="11">
        <v>55</v>
      </c>
      <c r="H30" s="11">
        <v>60</v>
      </c>
      <c r="I30" s="6">
        <v>2.4700000000000002</v>
      </c>
      <c r="J30" s="6">
        <v>2.6</v>
      </c>
      <c r="K30" s="6">
        <v>2.1</v>
      </c>
      <c r="L30" s="6">
        <v>3.1</v>
      </c>
      <c r="M30" s="6">
        <v>7.11</v>
      </c>
      <c r="N30" s="6">
        <v>7.59</v>
      </c>
      <c r="O30" s="6">
        <v>55.07</v>
      </c>
      <c r="P30" s="6">
        <v>66.34</v>
      </c>
    </row>
    <row r="31" spans="2:16" x14ac:dyDescent="0.25">
      <c r="B31" s="11">
        <v>4</v>
      </c>
      <c r="C31" s="11" t="s">
        <v>106</v>
      </c>
      <c r="D31" s="11" t="s">
        <v>240</v>
      </c>
      <c r="E31" s="11" t="s">
        <v>51</v>
      </c>
      <c r="F31" s="4" t="s">
        <v>158</v>
      </c>
      <c r="G31" s="11">
        <v>50</v>
      </c>
      <c r="H31" s="11">
        <v>100</v>
      </c>
      <c r="I31" s="6">
        <v>0.5</v>
      </c>
      <c r="J31" s="6">
        <v>0.9</v>
      </c>
      <c r="K31" s="6">
        <v>0.1</v>
      </c>
      <c r="L31" s="6">
        <v>0.2</v>
      </c>
      <c r="M31" s="6">
        <v>5.5</v>
      </c>
      <c r="N31" s="6">
        <v>11</v>
      </c>
      <c r="O31" s="6">
        <v>25</v>
      </c>
      <c r="P31" s="6">
        <v>50</v>
      </c>
    </row>
    <row r="32" spans="2:16" x14ac:dyDescent="0.25">
      <c r="B32" s="11">
        <v>5</v>
      </c>
      <c r="C32" s="11" t="s">
        <v>185</v>
      </c>
      <c r="D32" s="11" t="s">
        <v>240</v>
      </c>
      <c r="E32" s="11" t="s">
        <v>248</v>
      </c>
      <c r="F32" s="4" t="s">
        <v>184</v>
      </c>
      <c r="G32" s="11">
        <v>150</v>
      </c>
      <c r="H32" s="11">
        <v>200</v>
      </c>
      <c r="I32" s="6">
        <v>0.2</v>
      </c>
      <c r="J32" s="6">
        <v>0.3</v>
      </c>
      <c r="K32" s="6">
        <v>0.7</v>
      </c>
      <c r="L32" s="6">
        <v>0.9</v>
      </c>
      <c r="M32" s="6">
        <v>18.7</v>
      </c>
      <c r="N32" s="6">
        <v>24.9</v>
      </c>
      <c r="O32" s="6">
        <v>80.8</v>
      </c>
      <c r="P32" s="6">
        <v>107.7</v>
      </c>
    </row>
    <row r="33" spans="2:16" x14ac:dyDescent="0.25">
      <c r="B33" s="11">
        <v>6</v>
      </c>
      <c r="C33" s="11" t="s">
        <v>120</v>
      </c>
      <c r="D33" s="11" t="s">
        <v>240</v>
      </c>
      <c r="E33" s="11" t="s">
        <v>248</v>
      </c>
      <c r="F33" s="4" t="s">
        <v>91</v>
      </c>
      <c r="G33" s="11">
        <v>60</v>
      </c>
      <c r="H33" s="11">
        <v>80</v>
      </c>
      <c r="I33" s="6">
        <v>5.6</v>
      </c>
      <c r="J33" s="6">
        <v>7.5</v>
      </c>
      <c r="K33" s="6">
        <v>4.8</v>
      </c>
      <c r="L33" s="6">
        <v>6.5</v>
      </c>
      <c r="M33" s="6">
        <v>37.200000000000003</v>
      </c>
      <c r="N33" s="6">
        <v>49.6</v>
      </c>
      <c r="O33" s="6">
        <v>206.3</v>
      </c>
      <c r="P33" s="6">
        <v>275.10000000000002</v>
      </c>
    </row>
    <row r="34" spans="2:16" x14ac:dyDescent="0.25">
      <c r="B34" s="11"/>
      <c r="C34" s="11"/>
      <c r="D34" s="11"/>
      <c r="E34" s="11"/>
      <c r="F34" s="14"/>
      <c r="G34" s="14"/>
      <c r="H34" s="14"/>
      <c r="I34" s="28"/>
      <c r="J34" s="28"/>
      <c r="K34" s="28"/>
      <c r="L34" s="28"/>
      <c r="M34" s="28"/>
      <c r="N34" s="28"/>
      <c r="O34" s="28"/>
      <c r="P34" s="28"/>
    </row>
    <row r="35" spans="2:16" x14ac:dyDescent="0.25">
      <c r="B35" s="29"/>
      <c r="C35" s="29"/>
      <c r="D35" s="29"/>
      <c r="E35" s="29"/>
      <c r="F35" s="29" t="s">
        <v>9</v>
      </c>
      <c r="G35" s="29"/>
      <c r="H35" s="29"/>
      <c r="I35" s="30">
        <f>I27+I28+I29+I30+I31+I32+I33</f>
        <v>19.100000000000001</v>
      </c>
      <c r="J35" s="30">
        <f t="shared" ref="J35:P35" si="2">J27+J28+J29+J30+J31+J32+J33</f>
        <v>25.23</v>
      </c>
      <c r="K35" s="30">
        <f t="shared" si="2"/>
        <v>17.11</v>
      </c>
      <c r="L35" s="30">
        <f t="shared" si="2"/>
        <v>23.71</v>
      </c>
      <c r="M35" s="30">
        <f t="shared" si="2"/>
        <v>94.81</v>
      </c>
      <c r="N35" s="30">
        <f t="shared" si="2"/>
        <v>123.28999999999999</v>
      </c>
      <c r="O35" s="30">
        <f t="shared" si="2"/>
        <v>599.87</v>
      </c>
      <c r="P35" s="30">
        <f t="shared" si="2"/>
        <v>797.34</v>
      </c>
    </row>
    <row r="36" spans="2:16" ht="18.75" x14ac:dyDescent="0.25">
      <c r="B36" s="31"/>
      <c r="C36" s="31"/>
      <c r="D36" s="31"/>
      <c r="E36" s="31"/>
      <c r="F36" s="31" t="s">
        <v>12</v>
      </c>
      <c r="G36" s="31"/>
      <c r="H36" s="31"/>
      <c r="I36" s="32">
        <f>I35+I23+I13</f>
        <v>60.2</v>
      </c>
      <c r="J36" s="32">
        <f t="shared" ref="J36:P36" si="3">J35+J23+J13</f>
        <v>77.849999999999994</v>
      </c>
      <c r="K36" s="32">
        <f t="shared" si="3"/>
        <v>38.97</v>
      </c>
      <c r="L36" s="32">
        <f t="shared" si="3"/>
        <v>50.75</v>
      </c>
      <c r="M36" s="32">
        <f t="shared" si="3"/>
        <v>236.64</v>
      </c>
      <c r="N36" s="32">
        <f t="shared" si="3"/>
        <v>302.27999999999997</v>
      </c>
      <c r="O36" s="32">
        <f t="shared" si="3"/>
        <v>1508.9399999999998</v>
      </c>
      <c r="P36" s="32">
        <f t="shared" si="3"/>
        <v>1956.2799999999997</v>
      </c>
    </row>
    <row r="37" spans="2:16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2:16" ht="28.5" x14ac:dyDescent="0.25">
      <c r="B38" s="55" t="s">
        <v>13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</row>
    <row r="39" spans="2:16" ht="18.75" x14ac:dyDescent="0.25">
      <c r="B39" s="56" t="s">
        <v>1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</row>
    <row r="40" spans="2:16" ht="15.75" x14ac:dyDescent="0.25">
      <c r="B40" s="57" t="s">
        <v>198</v>
      </c>
      <c r="C40" s="50"/>
      <c r="D40" s="50"/>
      <c r="E40" s="50"/>
      <c r="F40" s="58" t="s">
        <v>2</v>
      </c>
      <c r="G40" s="58" t="s">
        <v>3</v>
      </c>
      <c r="H40" s="58"/>
      <c r="I40" s="58" t="s">
        <v>4</v>
      </c>
      <c r="J40" s="58"/>
      <c r="K40" s="58" t="s">
        <v>5</v>
      </c>
      <c r="L40" s="58"/>
      <c r="M40" s="58" t="s">
        <v>6</v>
      </c>
      <c r="N40" s="58"/>
      <c r="O40" s="58" t="s">
        <v>7</v>
      </c>
      <c r="P40" s="58"/>
    </row>
    <row r="41" spans="2:16" ht="15.75" x14ac:dyDescent="0.25">
      <c r="B41" s="57"/>
      <c r="C41" s="50"/>
      <c r="D41" s="50"/>
      <c r="E41" s="50"/>
      <c r="F41" s="58"/>
      <c r="G41" s="50" t="s">
        <v>27</v>
      </c>
      <c r="H41" s="50" t="s">
        <v>28</v>
      </c>
      <c r="I41" s="50" t="s">
        <v>27</v>
      </c>
      <c r="J41" s="50" t="s">
        <v>28</v>
      </c>
      <c r="K41" s="50" t="s">
        <v>27</v>
      </c>
      <c r="L41" s="50" t="s">
        <v>28</v>
      </c>
      <c r="M41" s="50" t="s">
        <v>27</v>
      </c>
      <c r="N41" s="50" t="s">
        <v>28</v>
      </c>
      <c r="O41" s="50" t="s">
        <v>27</v>
      </c>
      <c r="P41" s="50" t="s">
        <v>28</v>
      </c>
    </row>
    <row r="42" spans="2:16" x14ac:dyDescent="0.25">
      <c r="B42" s="14">
        <v>1</v>
      </c>
      <c r="C42" s="11" t="s">
        <v>181</v>
      </c>
      <c r="D42" s="14" t="s">
        <v>240</v>
      </c>
      <c r="E42" s="14" t="s">
        <v>249</v>
      </c>
      <c r="F42" s="11" t="s">
        <v>161</v>
      </c>
      <c r="G42" s="12">
        <v>100</v>
      </c>
      <c r="H42" s="12">
        <v>150</v>
      </c>
      <c r="I42" s="6">
        <v>4.12</v>
      </c>
      <c r="J42" s="6">
        <v>6.19</v>
      </c>
      <c r="K42" s="6">
        <v>3.38</v>
      </c>
      <c r="L42" s="6">
        <v>5.0599999999999996</v>
      </c>
      <c r="M42" s="6">
        <v>23.14</v>
      </c>
      <c r="N42" s="6">
        <v>34.71</v>
      </c>
      <c r="O42" s="6">
        <v>139.43</v>
      </c>
      <c r="P42" s="6">
        <v>209.15</v>
      </c>
    </row>
    <row r="43" spans="2:16" x14ac:dyDescent="0.25">
      <c r="B43" s="14">
        <v>2</v>
      </c>
      <c r="C43" s="11" t="s">
        <v>163</v>
      </c>
      <c r="D43" s="14" t="s">
        <v>240</v>
      </c>
      <c r="E43" s="14"/>
      <c r="F43" s="11" t="s">
        <v>162</v>
      </c>
      <c r="G43" s="12">
        <v>10</v>
      </c>
      <c r="H43" s="12">
        <v>15</v>
      </c>
      <c r="I43" s="6">
        <v>0.43</v>
      </c>
      <c r="J43" s="6">
        <v>0.7</v>
      </c>
      <c r="K43" s="6">
        <v>2.99</v>
      </c>
      <c r="L43" s="6">
        <v>5.18</v>
      </c>
      <c r="M43" s="6">
        <v>1.06</v>
      </c>
      <c r="N43" s="6">
        <v>1.96</v>
      </c>
      <c r="O43" s="6">
        <v>32.119999999999997</v>
      </c>
      <c r="P43" s="6">
        <v>56.89</v>
      </c>
    </row>
    <row r="44" spans="2:16" ht="30" x14ac:dyDescent="0.25">
      <c r="B44" s="14">
        <v>3</v>
      </c>
      <c r="C44" s="11"/>
      <c r="D44" s="14" t="s">
        <v>240</v>
      </c>
      <c r="E44" s="14" t="s">
        <v>249</v>
      </c>
      <c r="F44" s="4" t="s">
        <v>42</v>
      </c>
      <c r="G44" s="12">
        <v>30</v>
      </c>
      <c r="H44" s="12">
        <v>30</v>
      </c>
      <c r="I44" s="6">
        <v>2.46</v>
      </c>
      <c r="J44" s="6">
        <v>2.46</v>
      </c>
      <c r="K44" s="6">
        <v>0.42</v>
      </c>
      <c r="L44" s="6">
        <v>0.42</v>
      </c>
      <c r="M44" s="6">
        <v>14.61</v>
      </c>
      <c r="N44" s="6">
        <v>14.61</v>
      </c>
      <c r="O44" s="6">
        <v>71.400000000000006</v>
      </c>
      <c r="P44" s="6">
        <v>71.400000000000006</v>
      </c>
    </row>
    <row r="45" spans="2:16" ht="30" x14ac:dyDescent="0.25">
      <c r="B45" s="14">
        <v>4</v>
      </c>
      <c r="C45" s="26" t="s">
        <v>89</v>
      </c>
      <c r="D45" s="14" t="s">
        <v>240</v>
      </c>
      <c r="E45" s="14" t="s">
        <v>249</v>
      </c>
      <c r="F45" s="4" t="s">
        <v>43</v>
      </c>
      <c r="G45" s="33">
        <v>3</v>
      </c>
      <c r="H45" s="33">
        <v>4</v>
      </c>
      <c r="I45" s="6">
        <v>0.02</v>
      </c>
      <c r="J45" s="6">
        <v>0.03</v>
      </c>
      <c r="K45" s="6">
        <v>2.1800000000000002</v>
      </c>
      <c r="L45" s="6">
        <v>2.9</v>
      </c>
      <c r="M45" s="6">
        <v>0.04</v>
      </c>
      <c r="N45" s="6">
        <v>0.05</v>
      </c>
      <c r="O45" s="6">
        <v>19.829999999999998</v>
      </c>
      <c r="P45" s="6">
        <v>26.44</v>
      </c>
    </row>
    <row r="46" spans="2:16" x14ac:dyDescent="0.25">
      <c r="B46" s="14">
        <v>5</v>
      </c>
      <c r="C46" s="26" t="s">
        <v>106</v>
      </c>
      <c r="D46" s="14" t="s">
        <v>240</v>
      </c>
      <c r="E46" s="14" t="s">
        <v>249</v>
      </c>
      <c r="F46" s="11" t="s">
        <v>45</v>
      </c>
      <c r="G46" s="14">
        <v>100</v>
      </c>
      <c r="H46" s="14">
        <v>150</v>
      </c>
      <c r="I46" s="6">
        <v>0.4</v>
      </c>
      <c r="J46" s="6">
        <v>0.6</v>
      </c>
      <c r="K46" s="6">
        <v>0.4</v>
      </c>
      <c r="L46" s="6">
        <v>0.6</v>
      </c>
      <c r="M46" s="6">
        <v>11.8</v>
      </c>
      <c r="N46" s="6">
        <v>17.7</v>
      </c>
      <c r="O46" s="6">
        <v>52.4</v>
      </c>
      <c r="P46" s="6">
        <v>78.599999999999994</v>
      </c>
    </row>
    <row r="47" spans="2:16" x14ac:dyDescent="0.25">
      <c r="B47" s="14">
        <v>6</v>
      </c>
      <c r="C47" s="11" t="s">
        <v>180</v>
      </c>
      <c r="D47" s="14" t="s">
        <v>240</v>
      </c>
      <c r="E47" s="14" t="s">
        <v>249</v>
      </c>
      <c r="F47" s="11" t="s">
        <v>25</v>
      </c>
      <c r="G47" s="14">
        <v>150</v>
      </c>
      <c r="H47" s="14">
        <v>200</v>
      </c>
      <c r="I47" s="28">
        <v>0</v>
      </c>
      <c r="J47" s="28">
        <v>0</v>
      </c>
      <c r="K47" s="28">
        <v>0</v>
      </c>
      <c r="L47" s="28">
        <v>0</v>
      </c>
      <c r="M47" s="28">
        <v>15</v>
      </c>
      <c r="N47" s="28">
        <v>20</v>
      </c>
      <c r="O47" s="28">
        <v>60</v>
      </c>
      <c r="P47" s="28">
        <v>80</v>
      </c>
    </row>
    <row r="48" spans="2:16" x14ac:dyDescent="0.25">
      <c r="B48" s="14">
        <v>8</v>
      </c>
      <c r="C48" s="14"/>
      <c r="D48" s="14"/>
      <c r="E48" s="14"/>
      <c r="F48" s="14"/>
      <c r="G48" s="14"/>
      <c r="H48" s="14"/>
      <c r="I48" s="28"/>
      <c r="J48" s="28"/>
      <c r="K48" s="28"/>
      <c r="L48" s="28"/>
      <c r="M48" s="28"/>
      <c r="N48" s="28"/>
      <c r="O48" s="28"/>
      <c r="P48" s="28"/>
    </row>
    <row r="49" spans="2:16" x14ac:dyDescent="0.25">
      <c r="B49" s="29"/>
      <c r="C49" s="29"/>
      <c r="D49" s="29"/>
      <c r="E49" s="29"/>
      <c r="F49" s="29" t="s">
        <v>9</v>
      </c>
      <c r="G49" s="29"/>
      <c r="H49" s="29"/>
      <c r="I49" s="30">
        <f t="shared" ref="I49:P49" si="4">SUM(I42:I47)</f>
        <v>7.43</v>
      </c>
      <c r="J49" s="30">
        <f t="shared" si="4"/>
        <v>9.98</v>
      </c>
      <c r="K49" s="30">
        <f t="shared" si="4"/>
        <v>9.370000000000001</v>
      </c>
      <c r="L49" s="30">
        <f t="shared" si="4"/>
        <v>14.159999999999998</v>
      </c>
      <c r="M49" s="30">
        <f t="shared" si="4"/>
        <v>65.650000000000006</v>
      </c>
      <c r="N49" s="30">
        <f t="shared" si="4"/>
        <v>89.03</v>
      </c>
      <c r="O49" s="30">
        <f t="shared" si="4"/>
        <v>375.18</v>
      </c>
      <c r="P49" s="30">
        <f t="shared" si="4"/>
        <v>522.48</v>
      </c>
    </row>
    <row r="50" spans="2:16" ht="18.75" x14ac:dyDescent="0.25"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</row>
    <row r="51" spans="2:16" ht="15.75" x14ac:dyDescent="0.25">
      <c r="B51" s="57" t="s">
        <v>198</v>
      </c>
      <c r="C51" s="50"/>
      <c r="D51" s="50"/>
      <c r="E51" s="50"/>
      <c r="F51" s="58" t="s">
        <v>2</v>
      </c>
      <c r="G51" s="58" t="s">
        <v>3</v>
      </c>
      <c r="H51" s="58"/>
      <c r="I51" s="58" t="s">
        <v>4</v>
      </c>
      <c r="J51" s="58"/>
      <c r="K51" s="58" t="s">
        <v>5</v>
      </c>
      <c r="L51" s="58"/>
      <c r="M51" s="58" t="s">
        <v>6</v>
      </c>
      <c r="N51" s="58"/>
      <c r="O51" s="58" t="s">
        <v>7</v>
      </c>
      <c r="P51" s="58"/>
    </row>
    <row r="52" spans="2:16" ht="15.75" x14ac:dyDescent="0.25">
      <c r="B52" s="57"/>
      <c r="C52" s="50"/>
      <c r="D52" s="50"/>
      <c r="E52" s="50"/>
      <c r="F52" s="58"/>
      <c r="G52" s="50" t="s">
        <v>27</v>
      </c>
      <c r="H52" s="50" t="s">
        <v>28</v>
      </c>
      <c r="I52" s="50" t="s">
        <v>27</v>
      </c>
      <c r="J52" s="50" t="s">
        <v>28</v>
      </c>
      <c r="K52" s="50" t="s">
        <v>27</v>
      </c>
      <c r="L52" s="50" t="s">
        <v>28</v>
      </c>
      <c r="M52" s="50" t="s">
        <v>27</v>
      </c>
      <c r="N52" s="50" t="s">
        <v>28</v>
      </c>
      <c r="O52" s="50" t="s">
        <v>27</v>
      </c>
      <c r="P52" s="50" t="s">
        <v>28</v>
      </c>
    </row>
    <row r="53" spans="2:16" x14ac:dyDescent="0.25">
      <c r="B53" s="14">
        <v>1</v>
      </c>
      <c r="C53" s="11" t="s">
        <v>83</v>
      </c>
      <c r="D53" s="14" t="s">
        <v>240</v>
      </c>
      <c r="E53" s="14" t="s">
        <v>249</v>
      </c>
      <c r="F53" s="11" t="s">
        <v>167</v>
      </c>
      <c r="G53" s="15">
        <v>200</v>
      </c>
      <c r="H53" s="15">
        <v>250</v>
      </c>
      <c r="I53" s="6">
        <v>1.46</v>
      </c>
      <c r="J53" s="6">
        <v>2.41</v>
      </c>
      <c r="K53" s="6">
        <v>1.66</v>
      </c>
      <c r="L53" s="6">
        <v>2.5</v>
      </c>
      <c r="M53" s="6">
        <v>10.67</v>
      </c>
      <c r="N53" s="6">
        <v>17.350000000000001</v>
      </c>
      <c r="O53" s="6">
        <v>64.08</v>
      </c>
      <c r="P53" s="6">
        <v>102.54</v>
      </c>
    </row>
    <row r="54" spans="2:16" ht="30" x14ac:dyDescent="0.25">
      <c r="B54" s="14">
        <v>2</v>
      </c>
      <c r="C54" s="11" t="s">
        <v>72</v>
      </c>
      <c r="D54" s="14" t="s">
        <v>240</v>
      </c>
      <c r="E54" s="14" t="s">
        <v>249</v>
      </c>
      <c r="F54" s="4" t="s">
        <v>168</v>
      </c>
      <c r="G54" s="14">
        <v>20</v>
      </c>
      <c r="H54" s="14">
        <v>35</v>
      </c>
      <c r="I54" s="6">
        <v>4.54</v>
      </c>
      <c r="J54" s="6">
        <v>7.28</v>
      </c>
      <c r="K54" s="6">
        <v>4.51</v>
      </c>
      <c r="L54" s="6">
        <v>7.27</v>
      </c>
      <c r="M54" s="6">
        <v>0.38</v>
      </c>
      <c r="N54" s="6">
        <v>0.57999999999999996</v>
      </c>
      <c r="O54" s="6">
        <v>60.12</v>
      </c>
      <c r="P54" s="6">
        <v>96.68</v>
      </c>
    </row>
    <row r="55" spans="2:16" x14ac:dyDescent="0.25">
      <c r="B55" s="14">
        <v>3</v>
      </c>
      <c r="C55" s="14" t="s">
        <v>169</v>
      </c>
      <c r="D55" s="34" t="s">
        <v>240</v>
      </c>
      <c r="E55" s="34" t="s">
        <v>249</v>
      </c>
      <c r="F55" s="11" t="s">
        <v>50</v>
      </c>
      <c r="G55" s="14">
        <v>110</v>
      </c>
      <c r="H55" s="14">
        <v>150</v>
      </c>
      <c r="I55" s="6">
        <v>2.58</v>
      </c>
      <c r="J55" s="6">
        <v>3.53</v>
      </c>
      <c r="K55" s="6">
        <v>2.46</v>
      </c>
      <c r="L55" s="6">
        <v>5.01</v>
      </c>
      <c r="M55" s="6">
        <v>16.07</v>
      </c>
      <c r="N55" s="6">
        <v>21.91</v>
      </c>
      <c r="O55" s="6">
        <v>99.55</v>
      </c>
      <c r="P55" s="6">
        <v>150.41999999999999</v>
      </c>
    </row>
    <row r="56" spans="2:16" x14ac:dyDescent="0.25">
      <c r="B56" s="14">
        <v>4</v>
      </c>
      <c r="C56" s="11" t="s">
        <v>171</v>
      </c>
      <c r="D56" s="14" t="s">
        <v>240</v>
      </c>
      <c r="E56" s="14" t="s">
        <v>249</v>
      </c>
      <c r="F56" s="4" t="s">
        <v>170</v>
      </c>
      <c r="G56" s="11">
        <v>50</v>
      </c>
      <c r="H56" s="11">
        <v>70</v>
      </c>
      <c r="I56" s="6">
        <v>7.7</v>
      </c>
      <c r="J56" s="6">
        <v>10.8</v>
      </c>
      <c r="K56" s="6">
        <v>1.3</v>
      </c>
      <c r="L56" s="6">
        <v>1.9</v>
      </c>
      <c r="M56" s="6">
        <v>10.8</v>
      </c>
      <c r="N56" s="6">
        <v>15.2</v>
      </c>
      <c r="O56" s="6">
        <v>80.099999999999994</v>
      </c>
      <c r="P56" s="6">
        <v>112.2</v>
      </c>
    </row>
    <row r="57" spans="2:16" ht="30" x14ac:dyDescent="0.25">
      <c r="B57" s="14">
        <v>5</v>
      </c>
      <c r="C57" s="11" t="s">
        <v>192</v>
      </c>
      <c r="D57" s="14" t="s">
        <v>240</v>
      </c>
      <c r="E57" s="14" t="s">
        <v>249</v>
      </c>
      <c r="F57" s="4" t="s">
        <v>191</v>
      </c>
      <c r="G57" s="11">
        <v>40</v>
      </c>
      <c r="H57" s="11">
        <v>55</v>
      </c>
      <c r="I57" s="6">
        <v>0.34</v>
      </c>
      <c r="J57" s="6">
        <v>0.46</v>
      </c>
      <c r="K57" s="6">
        <v>2.0299999999999998</v>
      </c>
      <c r="L57" s="6">
        <v>3.04</v>
      </c>
      <c r="M57" s="6">
        <v>1.33</v>
      </c>
      <c r="N57" s="6">
        <v>1.79</v>
      </c>
      <c r="O57" s="6">
        <v>24.6</v>
      </c>
      <c r="P57" s="6">
        <v>35.97</v>
      </c>
    </row>
    <row r="58" spans="2:16" ht="30" x14ac:dyDescent="0.25">
      <c r="B58" s="14">
        <v>6</v>
      </c>
      <c r="C58" s="11"/>
      <c r="D58" s="14" t="s">
        <v>240</v>
      </c>
      <c r="E58" s="14" t="s">
        <v>249</v>
      </c>
      <c r="F58" s="4" t="s">
        <v>38</v>
      </c>
      <c r="G58" s="11">
        <v>30</v>
      </c>
      <c r="H58" s="11">
        <v>30</v>
      </c>
      <c r="I58" s="6">
        <v>2.1</v>
      </c>
      <c r="J58" s="6">
        <v>2.1</v>
      </c>
      <c r="K58" s="6">
        <v>0.84</v>
      </c>
      <c r="L58" s="6">
        <v>0.84</v>
      </c>
      <c r="M58" s="6">
        <v>9.66</v>
      </c>
      <c r="N58" s="6">
        <v>9.66</v>
      </c>
      <c r="O58" s="6">
        <v>59.4</v>
      </c>
      <c r="P58" s="6">
        <v>59.4</v>
      </c>
    </row>
    <row r="59" spans="2:16" ht="30" x14ac:dyDescent="0.25">
      <c r="B59" s="14">
        <v>6</v>
      </c>
      <c r="C59" s="11" t="s">
        <v>68</v>
      </c>
      <c r="D59" s="14" t="s">
        <v>240</v>
      </c>
      <c r="E59" s="14" t="s">
        <v>249</v>
      </c>
      <c r="F59" s="4" t="s">
        <v>24</v>
      </c>
      <c r="G59" s="11">
        <v>180</v>
      </c>
      <c r="H59" s="11">
        <v>180</v>
      </c>
      <c r="I59" s="6">
        <v>0.49</v>
      </c>
      <c r="J59" s="6">
        <v>0.49</v>
      </c>
      <c r="K59" s="6">
        <v>0</v>
      </c>
      <c r="L59" s="6">
        <v>0</v>
      </c>
      <c r="M59" s="6">
        <v>29.67</v>
      </c>
      <c r="N59" s="6">
        <v>29.67</v>
      </c>
      <c r="O59" s="6">
        <v>113.22</v>
      </c>
      <c r="P59" s="6">
        <v>113.22</v>
      </c>
    </row>
    <row r="60" spans="2:16" x14ac:dyDescent="0.25">
      <c r="B60" s="29"/>
      <c r="C60" s="29"/>
      <c r="D60" s="29"/>
      <c r="E60" s="29"/>
      <c r="F60" s="29" t="s">
        <v>9</v>
      </c>
      <c r="G60" s="29"/>
      <c r="H60" s="29"/>
      <c r="I60" s="30">
        <f t="shared" ref="I60:P60" si="5">SUM(I53:I59)</f>
        <v>19.21</v>
      </c>
      <c r="J60" s="30">
        <f t="shared" si="5"/>
        <v>27.070000000000004</v>
      </c>
      <c r="K60" s="30">
        <f t="shared" si="5"/>
        <v>12.799999999999999</v>
      </c>
      <c r="L60" s="30">
        <f t="shared" si="5"/>
        <v>20.56</v>
      </c>
      <c r="M60" s="30">
        <f t="shared" si="5"/>
        <v>78.58</v>
      </c>
      <c r="N60" s="30">
        <f t="shared" si="5"/>
        <v>96.160000000000011</v>
      </c>
      <c r="O60" s="30">
        <f t="shared" si="5"/>
        <v>501.07000000000005</v>
      </c>
      <c r="P60" s="30">
        <f t="shared" si="5"/>
        <v>670.43</v>
      </c>
    </row>
    <row r="61" spans="2:16" ht="18.75" x14ac:dyDescent="0.25">
      <c r="B61" s="56" t="s">
        <v>11</v>
      </c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</row>
    <row r="62" spans="2:16" ht="15.75" x14ac:dyDescent="0.25">
      <c r="B62" s="57" t="s">
        <v>198</v>
      </c>
      <c r="C62" s="50"/>
      <c r="D62" s="50"/>
      <c r="E62" s="50"/>
      <c r="F62" s="58" t="s">
        <v>2</v>
      </c>
      <c r="G62" s="58" t="s">
        <v>3</v>
      </c>
      <c r="H62" s="58"/>
      <c r="I62" s="58" t="s">
        <v>4</v>
      </c>
      <c r="J62" s="58"/>
      <c r="K62" s="58" t="s">
        <v>5</v>
      </c>
      <c r="L62" s="58"/>
      <c r="M62" s="58" t="s">
        <v>6</v>
      </c>
      <c r="N62" s="58"/>
      <c r="O62" s="58" t="s">
        <v>7</v>
      </c>
      <c r="P62" s="58"/>
    </row>
    <row r="63" spans="2:16" ht="15.75" x14ac:dyDescent="0.25">
      <c r="B63" s="57"/>
      <c r="C63" s="50"/>
      <c r="D63" s="50"/>
      <c r="E63" s="50"/>
      <c r="F63" s="58"/>
      <c r="G63" s="50" t="s">
        <v>27</v>
      </c>
      <c r="H63" s="50" t="s">
        <v>28</v>
      </c>
      <c r="I63" s="50" t="s">
        <v>27</v>
      </c>
      <c r="J63" s="50" t="s">
        <v>28</v>
      </c>
      <c r="K63" s="50" t="s">
        <v>27</v>
      </c>
      <c r="L63" s="50" t="s">
        <v>28</v>
      </c>
      <c r="M63" s="50" t="s">
        <v>27</v>
      </c>
      <c r="N63" s="50" t="s">
        <v>28</v>
      </c>
      <c r="O63" s="50" t="s">
        <v>27</v>
      </c>
      <c r="P63" s="50" t="s">
        <v>28</v>
      </c>
    </row>
    <row r="64" spans="2:16" x14ac:dyDescent="0.25">
      <c r="B64" s="14">
        <v>1</v>
      </c>
      <c r="C64" s="11" t="s">
        <v>224</v>
      </c>
      <c r="D64" s="14" t="s">
        <v>240</v>
      </c>
      <c r="E64" s="14" t="s">
        <v>249</v>
      </c>
      <c r="F64" s="4" t="s">
        <v>40</v>
      </c>
      <c r="G64" s="11" t="s">
        <v>109</v>
      </c>
      <c r="H64" s="11">
        <v>150</v>
      </c>
      <c r="I64" s="6">
        <v>2.25</v>
      </c>
      <c r="J64" s="6">
        <v>2.65</v>
      </c>
      <c r="K64" s="6">
        <v>3.4</v>
      </c>
      <c r="L64" s="6">
        <v>5.17</v>
      </c>
      <c r="M64" s="6">
        <v>12.2</v>
      </c>
      <c r="N64" s="6">
        <v>14.49</v>
      </c>
      <c r="O64" s="6">
        <v>86.41</v>
      </c>
      <c r="P64" s="6">
        <v>112.86</v>
      </c>
    </row>
    <row r="65" spans="2:16" ht="30" x14ac:dyDescent="0.25">
      <c r="B65" s="14">
        <v>2</v>
      </c>
      <c r="C65" s="11" t="s">
        <v>110</v>
      </c>
      <c r="D65" s="14" t="s">
        <v>240</v>
      </c>
      <c r="E65" s="14" t="s">
        <v>249</v>
      </c>
      <c r="F65" s="4" t="s">
        <v>111</v>
      </c>
      <c r="G65" s="11" t="s">
        <v>112</v>
      </c>
      <c r="H65" s="11">
        <v>75</v>
      </c>
      <c r="I65" s="6">
        <v>14.6</v>
      </c>
      <c r="J65" s="6">
        <v>21.9</v>
      </c>
      <c r="K65" s="6">
        <v>3.1</v>
      </c>
      <c r="L65" s="6">
        <v>4.7</v>
      </c>
      <c r="M65" s="6">
        <v>0</v>
      </c>
      <c r="N65" s="6">
        <v>0</v>
      </c>
      <c r="O65" s="6">
        <v>89.9</v>
      </c>
      <c r="P65" s="6">
        <v>134.80000000000001</v>
      </c>
    </row>
    <row r="66" spans="2:16" ht="30" x14ac:dyDescent="0.25">
      <c r="B66" s="14">
        <v>3</v>
      </c>
      <c r="C66" s="11"/>
      <c r="D66" s="14" t="s">
        <v>240</v>
      </c>
      <c r="E66" s="14" t="s">
        <v>249</v>
      </c>
      <c r="F66" s="4" t="s">
        <v>100</v>
      </c>
      <c r="G66" s="11" t="s">
        <v>99</v>
      </c>
      <c r="H66" s="11" t="s">
        <v>99</v>
      </c>
      <c r="I66" s="6">
        <v>1.23</v>
      </c>
      <c r="J66" s="6">
        <v>1.23</v>
      </c>
      <c r="K66" s="6">
        <v>0.21</v>
      </c>
      <c r="L66" s="6">
        <v>0.21</v>
      </c>
      <c r="M66" s="6">
        <v>7.3</v>
      </c>
      <c r="N66" s="6">
        <v>7.3</v>
      </c>
      <c r="O66" s="6">
        <v>35.700000000000003</v>
      </c>
      <c r="P66" s="6">
        <v>35.700000000000003</v>
      </c>
    </row>
    <row r="67" spans="2:16" x14ac:dyDescent="0.25">
      <c r="B67" s="14">
        <v>4</v>
      </c>
      <c r="C67" s="11" t="s">
        <v>75</v>
      </c>
      <c r="D67" s="14" t="s">
        <v>240</v>
      </c>
      <c r="E67" s="14" t="s">
        <v>249</v>
      </c>
      <c r="F67" s="4" t="s">
        <v>14</v>
      </c>
      <c r="G67" s="11">
        <v>160</v>
      </c>
      <c r="H67" s="11">
        <v>180</v>
      </c>
      <c r="I67" s="6">
        <v>4.6500000000000004</v>
      </c>
      <c r="J67" s="6">
        <v>5.45</v>
      </c>
      <c r="K67" s="6">
        <v>4.03</v>
      </c>
      <c r="L67" s="6">
        <v>4.7</v>
      </c>
      <c r="M67" s="6">
        <v>18.559999999999999</v>
      </c>
      <c r="N67" s="6">
        <v>21.83</v>
      </c>
      <c r="O67" s="6">
        <v>125.89</v>
      </c>
      <c r="P67" s="6">
        <v>147.66999999999999</v>
      </c>
    </row>
    <row r="68" spans="2:16" x14ac:dyDescent="0.25">
      <c r="B68" s="14">
        <v>5</v>
      </c>
      <c r="C68" s="11" t="s">
        <v>125</v>
      </c>
      <c r="D68" s="14" t="s">
        <v>240</v>
      </c>
      <c r="E68" s="14" t="s">
        <v>249</v>
      </c>
      <c r="F68" s="11" t="s">
        <v>93</v>
      </c>
      <c r="G68" s="12">
        <v>60</v>
      </c>
      <c r="H68" s="12">
        <v>80</v>
      </c>
      <c r="I68" s="6">
        <v>6.6</v>
      </c>
      <c r="J68" s="6">
        <v>8.8000000000000007</v>
      </c>
      <c r="K68" s="6">
        <v>6.2</v>
      </c>
      <c r="L68" s="6">
        <v>8.1999999999999993</v>
      </c>
      <c r="M68" s="6">
        <v>38.6</v>
      </c>
      <c r="N68" s="6">
        <v>51.5</v>
      </c>
      <c r="O68" s="6">
        <v>236.9</v>
      </c>
      <c r="P68" s="6">
        <v>315.8</v>
      </c>
    </row>
    <row r="69" spans="2:16" x14ac:dyDescent="0.25">
      <c r="B69" s="14">
        <v>6</v>
      </c>
      <c r="C69" s="14"/>
      <c r="D69" s="14"/>
      <c r="E69" s="14"/>
      <c r="F69" s="11"/>
      <c r="G69" s="11"/>
      <c r="H69" s="11"/>
      <c r="I69" s="6"/>
      <c r="J69" s="6"/>
      <c r="K69" s="6"/>
      <c r="L69" s="6"/>
      <c r="M69" s="6"/>
      <c r="N69" s="6"/>
      <c r="O69" s="6"/>
      <c r="P69" s="6"/>
    </row>
    <row r="70" spans="2:16" x14ac:dyDescent="0.25">
      <c r="B70" s="29"/>
      <c r="C70" s="29"/>
      <c r="D70" s="29"/>
      <c r="E70" s="29"/>
      <c r="F70" s="29" t="s">
        <v>9</v>
      </c>
      <c r="G70" s="29"/>
      <c r="H70" s="29"/>
      <c r="I70" s="30">
        <f t="shared" ref="I70:P70" si="6">SUM(I64:I69)</f>
        <v>29.330000000000005</v>
      </c>
      <c r="J70" s="30">
        <f t="shared" si="6"/>
        <v>40.03</v>
      </c>
      <c r="K70" s="30">
        <f t="shared" si="6"/>
        <v>16.940000000000001</v>
      </c>
      <c r="L70" s="30">
        <f t="shared" si="6"/>
        <v>22.98</v>
      </c>
      <c r="M70" s="30">
        <f t="shared" si="6"/>
        <v>76.66</v>
      </c>
      <c r="N70" s="30">
        <f t="shared" si="6"/>
        <v>95.12</v>
      </c>
      <c r="O70" s="30">
        <f t="shared" si="6"/>
        <v>574.79999999999995</v>
      </c>
      <c r="P70" s="30">
        <f t="shared" si="6"/>
        <v>746.82999999999993</v>
      </c>
    </row>
    <row r="71" spans="2:16" ht="18.75" x14ac:dyDescent="0.25">
      <c r="B71" s="31"/>
      <c r="C71" s="31"/>
      <c r="D71" s="31"/>
      <c r="E71" s="31"/>
      <c r="F71" s="31" t="s">
        <v>12</v>
      </c>
      <c r="G71" s="31"/>
      <c r="H71" s="31"/>
      <c r="I71" s="32">
        <f t="shared" ref="I71:P71" si="7">I49+I60+I70</f>
        <v>55.970000000000006</v>
      </c>
      <c r="J71" s="32">
        <f t="shared" si="7"/>
        <v>77.080000000000013</v>
      </c>
      <c r="K71" s="32">
        <f t="shared" si="7"/>
        <v>39.11</v>
      </c>
      <c r="L71" s="32">
        <f t="shared" si="7"/>
        <v>57.7</v>
      </c>
      <c r="M71" s="32">
        <f t="shared" si="7"/>
        <v>220.89000000000001</v>
      </c>
      <c r="N71" s="32">
        <f t="shared" si="7"/>
        <v>280.31</v>
      </c>
      <c r="O71" s="32">
        <f t="shared" si="7"/>
        <v>1451.05</v>
      </c>
      <c r="P71" s="32">
        <f t="shared" si="7"/>
        <v>1939.7399999999998</v>
      </c>
    </row>
    <row r="72" spans="2:16" x14ac:dyDescent="0.25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2:16" ht="28.5" x14ac:dyDescent="0.25">
      <c r="B73" s="55" t="s">
        <v>232</v>
      </c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</row>
    <row r="74" spans="2:16" ht="18.75" x14ac:dyDescent="0.25">
      <c r="B74" s="56" t="s">
        <v>1</v>
      </c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</row>
    <row r="75" spans="2:16" ht="15.75" x14ac:dyDescent="0.25">
      <c r="B75" s="57" t="s">
        <v>198</v>
      </c>
      <c r="C75" s="50"/>
      <c r="D75" s="50"/>
      <c r="E75" s="50"/>
      <c r="F75" s="58" t="s">
        <v>2</v>
      </c>
      <c r="G75" s="58" t="s">
        <v>3</v>
      </c>
      <c r="H75" s="58"/>
      <c r="I75" s="58" t="s">
        <v>4</v>
      </c>
      <c r="J75" s="58"/>
      <c r="K75" s="58" t="s">
        <v>5</v>
      </c>
      <c r="L75" s="58"/>
      <c r="M75" s="58" t="s">
        <v>6</v>
      </c>
      <c r="N75" s="58"/>
      <c r="O75" s="58" t="s">
        <v>7</v>
      </c>
      <c r="P75" s="58"/>
    </row>
    <row r="76" spans="2:16" ht="15.75" x14ac:dyDescent="0.25">
      <c r="B76" s="57"/>
      <c r="C76" s="50"/>
      <c r="D76" s="50"/>
      <c r="E76" s="50"/>
      <c r="F76" s="58"/>
      <c r="G76" s="50" t="s">
        <v>27</v>
      </c>
      <c r="H76" s="50" t="s">
        <v>28</v>
      </c>
      <c r="I76" s="50" t="s">
        <v>27</v>
      </c>
      <c r="J76" s="50" t="s">
        <v>28</v>
      </c>
      <c r="K76" s="50" t="s">
        <v>27</v>
      </c>
      <c r="L76" s="50" t="s">
        <v>28</v>
      </c>
      <c r="M76" s="50" t="s">
        <v>27</v>
      </c>
      <c r="N76" s="50" t="s">
        <v>28</v>
      </c>
      <c r="O76" s="50" t="s">
        <v>27</v>
      </c>
      <c r="P76" s="50" t="s">
        <v>28</v>
      </c>
    </row>
    <row r="77" spans="2:16" ht="30" x14ac:dyDescent="0.25">
      <c r="B77" s="14">
        <v>1</v>
      </c>
      <c r="C77" s="14" t="s">
        <v>78</v>
      </c>
      <c r="D77" s="14" t="s">
        <v>240</v>
      </c>
      <c r="E77" s="14" t="s">
        <v>250</v>
      </c>
      <c r="F77" s="4" t="s">
        <v>54</v>
      </c>
      <c r="G77" s="15">
        <v>150</v>
      </c>
      <c r="H77" s="15">
        <v>200</v>
      </c>
      <c r="I77" s="6">
        <v>4.6399999999999997</v>
      </c>
      <c r="J77" s="6">
        <v>6.19</v>
      </c>
      <c r="K77" s="6">
        <v>4.58</v>
      </c>
      <c r="L77" s="6">
        <v>6.36</v>
      </c>
      <c r="M77" s="6">
        <v>14.14</v>
      </c>
      <c r="N77" s="6">
        <v>18.82</v>
      </c>
      <c r="O77" s="6">
        <v>119.86</v>
      </c>
      <c r="P77" s="6">
        <v>160.75</v>
      </c>
    </row>
    <row r="78" spans="2:16" ht="30" x14ac:dyDescent="0.25">
      <c r="B78" s="14">
        <v>2</v>
      </c>
      <c r="C78" s="14"/>
      <c r="D78" s="14" t="s">
        <v>240</v>
      </c>
      <c r="E78" s="14" t="s">
        <v>250</v>
      </c>
      <c r="F78" s="4" t="s">
        <v>42</v>
      </c>
      <c r="G78" s="12">
        <v>30</v>
      </c>
      <c r="H78" s="12">
        <v>30</v>
      </c>
      <c r="I78" s="6">
        <v>2.46</v>
      </c>
      <c r="J78" s="6">
        <v>2.46</v>
      </c>
      <c r="K78" s="6">
        <v>0.42</v>
      </c>
      <c r="L78" s="6">
        <v>0.42</v>
      </c>
      <c r="M78" s="6">
        <v>14.61</v>
      </c>
      <c r="N78" s="6">
        <v>14.61</v>
      </c>
      <c r="O78" s="6">
        <v>71.400000000000006</v>
      </c>
      <c r="P78" s="6">
        <v>71.400000000000006</v>
      </c>
    </row>
    <row r="79" spans="2:16" x14ac:dyDescent="0.25">
      <c r="B79" s="14">
        <v>3</v>
      </c>
      <c r="C79" s="14"/>
      <c r="D79" s="14" t="s">
        <v>240</v>
      </c>
      <c r="E79" s="14" t="s">
        <v>250</v>
      </c>
      <c r="F79" s="4" t="s">
        <v>20</v>
      </c>
      <c r="G79" s="12">
        <v>5</v>
      </c>
      <c r="H79" s="12">
        <v>10</v>
      </c>
      <c r="I79" s="6">
        <v>1.1499999999999999</v>
      </c>
      <c r="J79" s="6">
        <v>2.2999999999999998</v>
      </c>
      <c r="K79" s="6">
        <v>1.45</v>
      </c>
      <c r="L79" s="6">
        <v>2.9</v>
      </c>
      <c r="M79" s="6">
        <v>0</v>
      </c>
      <c r="N79" s="6">
        <v>0</v>
      </c>
      <c r="O79" s="6">
        <v>18</v>
      </c>
      <c r="P79" s="6">
        <v>36</v>
      </c>
    </row>
    <row r="80" spans="2:16" ht="30" x14ac:dyDescent="0.25">
      <c r="B80" s="14">
        <v>4</v>
      </c>
      <c r="C80" s="26" t="s">
        <v>89</v>
      </c>
      <c r="D80" s="14" t="s">
        <v>240</v>
      </c>
      <c r="E80" s="14" t="s">
        <v>250</v>
      </c>
      <c r="F80" s="11" t="s">
        <v>43</v>
      </c>
      <c r="G80" s="15">
        <v>3</v>
      </c>
      <c r="H80" s="15">
        <v>4</v>
      </c>
      <c r="I80" s="6">
        <v>0.02</v>
      </c>
      <c r="J80" s="6">
        <v>0.03</v>
      </c>
      <c r="K80" s="6">
        <v>2.1800000000000002</v>
      </c>
      <c r="L80" s="6">
        <v>2.9</v>
      </c>
      <c r="M80" s="6">
        <v>0.04</v>
      </c>
      <c r="N80" s="6">
        <v>0.05</v>
      </c>
      <c r="O80" s="6">
        <v>19.829999999999998</v>
      </c>
      <c r="P80" s="6">
        <v>26.44</v>
      </c>
    </row>
    <row r="81" spans="2:17" x14ac:dyDescent="0.25">
      <c r="B81" s="14">
        <v>5</v>
      </c>
      <c r="C81" s="14" t="s">
        <v>66</v>
      </c>
      <c r="D81" s="14" t="s">
        <v>240</v>
      </c>
      <c r="E81" s="14" t="s">
        <v>250</v>
      </c>
      <c r="F81" s="11" t="s">
        <v>26</v>
      </c>
      <c r="G81" s="12">
        <v>150</v>
      </c>
      <c r="H81" s="12">
        <v>200</v>
      </c>
      <c r="I81" s="6">
        <v>0</v>
      </c>
      <c r="J81" s="6">
        <v>0</v>
      </c>
      <c r="K81" s="6">
        <v>0</v>
      </c>
      <c r="L81" s="6">
        <v>0</v>
      </c>
      <c r="M81" s="6">
        <v>9.98</v>
      </c>
      <c r="N81" s="6">
        <v>12.97</v>
      </c>
      <c r="O81" s="6">
        <v>37.9</v>
      </c>
      <c r="P81" s="6">
        <v>49.27</v>
      </c>
    </row>
    <row r="82" spans="2:17" x14ac:dyDescent="0.25">
      <c r="B82" s="14">
        <v>6</v>
      </c>
      <c r="C82" s="14" t="s">
        <v>106</v>
      </c>
      <c r="D82" s="14" t="s">
        <v>240</v>
      </c>
      <c r="E82" s="14" t="s">
        <v>250</v>
      </c>
      <c r="F82" s="11" t="s">
        <v>45</v>
      </c>
      <c r="G82" s="14">
        <v>100</v>
      </c>
      <c r="H82" s="14">
        <v>150</v>
      </c>
      <c r="I82" s="6">
        <v>0.4</v>
      </c>
      <c r="J82" s="6">
        <v>0.6</v>
      </c>
      <c r="K82" s="6">
        <v>0.4</v>
      </c>
      <c r="L82" s="6">
        <v>0.6</v>
      </c>
      <c r="M82" s="6">
        <v>11.8</v>
      </c>
      <c r="N82" s="6">
        <v>17.7</v>
      </c>
      <c r="O82" s="6">
        <v>52.4</v>
      </c>
      <c r="P82" s="6">
        <v>78.599999999999994</v>
      </c>
    </row>
    <row r="83" spans="2:17" x14ac:dyDescent="0.25">
      <c r="B83" s="14">
        <v>7</v>
      </c>
      <c r="C83" s="14"/>
      <c r="D83" s="14"/>
      <c r="E83" s="14"/>
      <c r="F83" s="14"/>
      <c r="G83" s="14"/>
      <c r="H83" s="14"/>
      <c r="I83" s="28"/>
      <c r="J83" s="28"/>
      <c r="K83" s="28"/>
      <c r="L83" s="28"/>
      <c r="M83" s="28"/>
      <c r="N83" s="28"/>
      <c r="O83" s="28"/>
      <c r="P83" s="28"/>
    </row>
    <row r="84" spans="2:17" x14ac:dyDescent="0.25">
      <c r="B84" s="29"/>
      <c r="C84" s="29"/>
      <c r="D84" s="29"/>
      <c r="E84" s="29"/>
      <c r="F84" s="29" t="s">
        <v>9</v>
      </c>
      <c r="G84" s="29"/>
      <c r="H84" s="29"/>
      <c r="I84" s="30">
        <f t="shared" ref="I84:N84" si="8">I77+I78+I80+I81+I82+SUM(I77:I83)</f>
        <v>16.189999999999998</v>
      </c>
      <c r="J84" s="30">
        <f t="shared" si="8"/>
        <v>20.86</v>
      </c>
      <c r="K84" s="30">
        <f t="shared" si="8"/>
        <v>16.61</v>
      </c>
      <c r="L84" s="30">
        <f t="shared" si="8"/>
        <v>23.46</v>
      </c>
      <c r="M84" s="30">
        <f t="shared" si="8"/>
        <v>101.13999999999999</v>
      </c>
      <c r="N84" s="30">
        <f t="shared" si="8"/>
        <v>128.29999999999998</v>
      </c>
      <c r="O84" s="30">
        <f>SUM(O77:O83)</f>
        <v>319.38999999999993</v>
      </c>
      <c r="P84" s="30">
        <f>SUM(P77:P83)</f>
        <v>422.45999999999992</v>
      </c>
    </row>
    <row r="85" spans="2:17" ht="18.75" x14ac:dyDescent="0.25">
      <c r="B85" s="56" t="s">
        <v>10</v>
      </c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</row>
    <row r="86" spans="2:17" ht="15.75" x14ac:dyDescent="0.25">
      <c r="B86" s="57" t="s">
        <v>198</v>
      </c>
      <c r="C86" s="50"/>
      <c r="D86" s="50"/>
      <c r="E86" s="50"/>
      <c r="F86" s="58" t="s">
        <v>2</v>
      </c>
      <c r="G86" s="58" t="s">
        <v>3</v>
      </c>
      <c r="H86" s="58"/>
      <c r="I86" s="58" t="s">
        <v>4</v>
      </c>
      <c r="J86" s="58"/>
      <c r="K86" s="58" t="s">
        <v>5</v>
      </c>
      <c r="L86" s="58"/>
      <c r="M86" s="58" t="s">
        <v>6</v>
      </c>
      <c r="N86" s="58"/>
      <c r="O86" s="58" t="s">
        <v>7</v>
      </c>
      <c r="P86" s="58"/>
    </row>
    <row r="87" spans="2:17" ht="15.75" x14ac:dyDescent="0.25">
      <c r="B87" s="57"/>
      <c r="C87" s="50"/>
      <c r="D87" s="50"/>
      <c r="E87" s="50"/>
      <c r="F87" s="58"/>
      <c r="G87" s="50" t="s">
        <v>27</v>
      </c>
      <c r="H87" s="50" t="s">
        <v>28</v>
      </c>
      <c r="I87" s="50" t="s">
        <v>27</v>
      </c>
      <c r="J87" s="50" t="s">
        <v>28</v>
      </c>
      <c r="K87" s="50" t="s">
        <v>27</v>
      </c>
      <c r="L87" s="50" t="s">
        <v>28</v>
      </c>
      <c r="M87" s="50" t="s">
        <v>27</v>
      </c>
      <c r="N87" s="50" t="s">
        <v>28</v>
      </c>
      <c r="O87" s="50" t="s">
        <v>27</v>
      </c>
      <c r="P87" s="50" t="s">
        <v>28</v>
      </c>
    </row>
    <row r="88" spans="2:17" x14ac:dyDescent="0.25">
      <c r="B88" s="14">
        <v>1</v>
      </c>
      <c r="C88" s="14" t="s">
        <v>225</v>
      </c>
      <c r="D88" s="14" t="s">
        <v>240</v>
      </c>
      <c r="E88" s="14" t="s">
        <v>250</v>
      </c>
      <c r="F88" s="4" t="s">
        <v>19</v>
      </c>
      <c r="G88" s="15">
        <v>200</v>
      </c>
      <c r="H88" s="15">
        <v>250</v>
      </c>
      <c r="I88" s="6">
        <v>4.3</v>
      </c>
      <c r="J88" s="6">
        <v>4.7</v>
      </c>
      <c r="K88" s="6">
        <v>1.9</v>
      </c>
      <c r="L88" s="6">
        <v>2.2999999999999998</v>
      </c>
      <c r="M88" s="6">
        <v>18.600000000000001</v>
      </c>
      <c r="N88" s="6">
        <v>21.9</v>
      </c>
      <c r="O88" s="6">
        <v>94.9</v>
      </c>
      <c r="P88" s="6">
        <v>118.7</v>
      </c>
    </row>
    <row r="89" spans="2:17" ht="30" x14ac:dyDescent="0.25">
      <c r="B89" s="11">
        <v>2</v>
      </c>
      <c r="C89" s="11" t="s">
        <v>206</v>
      </c>
      <c r="D89" s="14" t="s">
        <v>240</v>
      </c>
      <c r="E89" s="14" t="s">
        <v>250</v>
      </c>
      <c r="F89" s="4" t="s">
        <v>266</v>
      </c>
      <c r="G89" s="11">
        <v>150</v>
      </c>
      <c r="H89" s="11">
        <v>200</v>
      </c>
      <c r="I89" s="6">
        <v>13.5</v>
      </c>
      <c r="J89" s="6">
        <v>18.100000000000001</v>
      </c>
      <c r="K89" s="6">
        <v>14.4</v>
      </c>
      <c r="L89" s="6">
        <v>19.2</v>
      </c>
      <c r="M89" s="6">
        <v>17.100000000000001</v>
      </c>
      <c r="N89" s="6">
        <v>22.9</v>
      </c>
      <c r="O89" s="6">
        <v>254.5</v>
      </c>
      <c r="P89" s="6">
        <v>339.4</v>
      </c>
    </row>
    <row r="90" spans="2:17" x14ac:dyDescent="0.25">
      <c r="B90" s="14">
        <v>3</v>
      </c>
      <c r="C90" s="14" t="s">
        <v>76</v>
      </c>
      <c r="D90" s="14" t="s">
        <v>240</v>
      </c>
      <c r="E90" s="14" t="s">
        <v>250</v>
      </c>
      <c r="F90" s="4" t="s">
        <v>46</v>
      </c>
      <c r="G90" s="12">
        <v>50</v>
      </c>
      <c r="H90" s="12">
        <v>60</v>
      </c>
      <c r="I90" s="6">
        <v>0.59</v>
      </c>
      <c r="J90" s="6">
        <v>0.71</v>
      </c>
      <c r="K90" s="6">
        <v>2.09</v>
      </c>
      <c r="L90" s="6">
        <v>2.12</v>
      </c>
      <c r="M90" s="6">
        <v>3.73</v>
      </c>
      <c r="N90" s="6">
        <v>4.54</v>
      </c>
      <c r="O90" s="6">
        <v>34.450000000000003</v>
      </c>
      <c r="P90" s="6">
        <v>38.01</v>
      </c>
    </row>
    <row r="91" spans="2:17" ht="30" x14ac:dyDescent="0.25">
      <c r="B91" s="14">
        <v>4</v>
      </c>
      <c r="C91" s="14"/>
      <c r="D91" s="14" t="s">
        <v>240</v>
      </c>
      <c r="E91" s="14" t="s">
        <v>250</v>
      </c>
      <c r="F91" s="4" t="s">
        <v>38</v>
      </c>
      <c r="G91" s="14">
        <v>30</v>
      </c>
      <c r="H91" s="14">
        <v>30</v>
      </c>
      <c r="I91" s="6">
        <v>2.1</v>
      </c>
      <c r="J91" s="6">
        <v>2.1</v>
      </c>
      <c r="K91" s="6">
        <v>0.84</v>
      </c>
      <c r="L91" s="6">
        <v>0.84</v>
      </c>
      <c r="M91" s="6">
        <v>9.66</v>
      </c>
      <c r="N91" s="6">
        <v>9.66</v>
      </c>
      <c r="O91" s="6">
        <v>59.4</v>
      </c>
      <c r="P91" s="6">
        <v>59.4</v>
      </c>
    </row>
    <row r="92" spans="2:17" ht="30" x14ac:dyDescent="0.25">
      <c r="B92" s="14">
        <v>5</v>
      </c>
      <c r="C92" s="14" t="s">
        <v>183</v>
      </c>
      <c r="D92" s="14" t="s">
        <v>240</v>
      </c>
      <c r="E92" s="14" t="s">
        <v>250</v>
      </c>
      <c r="F92" s="4" t="s">
        <v>233</v>
      </c>
      <c r="G92" s="11">
        <v>150</v>
      </c>
      <c r="H92" s="11">
        <v>180</v>
      </c>
      <c r="I92" s="6">
        <v>0.4</v>
      </c>
      <c r="J92" s="6">
        <v>0.5</v>
      </c>
      <c r="K92" s="6">
        <v>0</v>
      </c>
      <c r="L92" s="6">
        <v>0</v>
      </c>
      <c r="M92" s="6">
        <v>7.5</v>
      </c>
      <c r="N92" s="6">
        <v>9</v>
      </c>
      <c r="O92" s="6">
        <v>33.299999999999997</v>
      </c>
      <c r="P92" s="6">
        <v>40</v>
      </c>
    </row>
    <row r="93" spans="2:17" x14ac:dyDescent="0.25">
      <c r="B93" s="14"/>
      <c r="C93" s="14"/>
      <c r="D93" s="14"/>
      <c r="E93" s="14"/>
      <c r="F93" s="4"/>
      <c r="G93" s="14"/>
      <c r="H93" s="14"/>
      <c r="I93" s="6"/>
      <c r="J93" s="6"/>
      <c r="K93" s="6"/>
      <c r="L93" s="6"/>
      <c r="M93" s="6"/>
      <c r="N93" s="6"/>
      <c r="O93" s="6"/>
      <c r="P93" s="6"/>
      <c r="Q93" s="3"/>
    </row>
    <row r="94" spans="2:17" x14ac:dyDescent="0.25">
      <c r="B94" s="29"/>
      <c r="C94" s="29"/>
      <c r="D94" s="29"/>
      <c r="E94" s="29"/>
      <c r="F94" s="29" t="s">
        <v>9</v>
      </c>
      <c r="G94" s="29"/>
      <c r="H94" s="29"/>
      <c r="I94" s="30">
        <f t="shared" ref="I94:P94" si="9">SUM(I88:I93)</f>
        <v>20.89</v>
      </c>
      <c r="J94" s="30">
        <f t="shared" si="9"/>
        <v>26.110000000000003</v>
      </c>
      <c r="K94" s="30">
        <f t="shared" si="9"/>
        <v>19.23</v>
      </c>
      <c r="L94" s="30">
        <f t="shared" si="9"/>
        <v>24.46</v>
      </c>
      <c r="M94" s="30">
        <f t="shared" si="9"/>
        <v>56.59</v>
      </c>
      <c r="N94" s="30">
        <f t="shared" si="9"/>
        <v>68</v>
      </c>
      <c r="O94" s="30">
        <f t="shared" si="9"/>
        <v>476.54999999999995</v>
      </c>
      <c r="P94" s="30">
        <f t="shared" si="9"/>
        <v>595.51</v>
      </c>
    </row>
    <row r="95" spans="2:17" ht="18.75" x14ac:dyDescent="0.25">
      <c r="B95" s="56" t="s">
        <v>11</v>
      </c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</row>
    <row r="96" spans="2:17" ht="15.75" x14ac:dyDescent="0.25">
      <c r="B96" s="57" t="s">
        <v>198</v>
      </c>
      <c r="C96" s="50"/>
      <c r="D96" s="50"/>
      <c r="E96" s="50"/>
      <c r="F96" s="58" t="s">
        <v>2</v>
      </c>
      <c r="G96" s="58" t="s">
        <v>3</v>
      </c>
      <c r="H96" s="58"/>
      <c r="I96" s="58" t="s">
        <v>4</v>
      </c>
      <c r="J96" s="58"/>
      <c r="K96" s="58" t="s">
        <v>5</v>
      </c>
      <c r="L96" s="58"/>
      <c r="M96" s="58" t="s">
        <v>6</v>
      </c>
      <c r="N96" s="58"/>
      <c r="O96" s="58" t="s">
        <v>7</v>
      </c>
      <c r="P96" s="58"/>
    </row>
    <row r="97" spans="2:16" ht="15.75" x14ac:dyDescent="0.25">
      <c r="B97" s="57"/>
      <c r="C97" s="50"/>
      <c r="D97" s="50"/>
      <c r="E97" s="50"/>
      <c r="F97" s="58"/>
      <c r="G97" s="50" t="s">
        <v>27</v>
      </c>
      <c r="H97" s="50" t="s">
        <v>28</v>
      </c>
      <c r="I97" s="50" t="s">
        <v>27</v>
      </c>
      <c r="J97" s="50" t="s">
        <v>28</v>
      </c>
      <c r="K97" s="50" t="s">
        <v>27</v>
      </c>
      <c r="L97" s="50" t="s">
        <v>28</v>
      </c>
      <c r="M97" s="50" t="s">
        <v>27</v>
      </c>
      <c r="N97" s="50" t="s">
        <v>28</v>
      </c>
      <c r="O97" s="50" t="s">
        <v>27</v>
      </c>
      <c r="P97" s="50" t="s">
        <v>28</v>
      </c>
    </row>
    <row r="98" spans="2:16" x14ac:dyDescent="0.25">
      <c r="B98" s="14">
        <v>1</v>
      </c>
      <c r="C98" s="14" t="s">
        <v>220</v>
      </c>
      <c r="D98" s="14" t="s">
        <v>240</v>
      </c>
      <c r="E98" s="14" t="s">
        <v>250</v>
      </c>
      <c r="F98" s="4" t="s">
        <v>208</v>
      </c>
      <c r="G98" s="15">
        <v>120</v>
      </c>
      <c r="H98" s="15">
        <v>150</v>
      </c>
      <c r="I98" s="6">
        <v>4.0999999999999996</v>
      </c>
      <c r="J98" s="6">
        <v>5.2</v>
      </c>
      <c r="K98" s="6">
        <v>3.1</v>
      </c>
      <c r="L98" s="6">
        <v>3.9</v>
      </c>
      <c r="M98" s="6">
        <v>24.1</v>
      </c>
      <c r="N98" s="6">
        <v>30.1</v>
      </c>
      <c r="O98" s="6">
        <v>132.69999999999999</v>
      </c>
      <c r="P98" s="6">
        <v>165.8</v>
      </c>
    </row>
    <row r="99" spans="2:16" ht="30" x14ac:dyDescent="0.25">
      <c r="B99" s="14">
        <v>2</v>
      </c>
      <c r="C99" s="14" t="s">
        <v>124</v>
      </c>
      <c r="D99" s="14" t="s">
        <v>240</v>
      </c>
      <c r="E99" s="14" t="s">
        <v>250</v>
      </c>
      <c r="F99" s="4" t="s">
        <v>90</v>
      </c>
      <c r="G99" s="14">
        <v>75</v>
      </c>
      <c r="H99" s="14">
        <v>100</v>
      </c>
      <c r="I99" s="6">
        <v>25.18</v>
      </c>
      <c r="J99" s="6">
        <v>33.57</v>
      </c>
      <c r="K99" s="6">
        <v>4.0199999999999996</v>
      </c>
      <c r="L99" s="6">
        <v>5.36</v>
      </c>
      <c r="M99" s="6">
        <v>12.83</v>
      </c>
      <c r="N99" s="6">
        <v>17.100000000000001</v>
      </c>
      <c r="O99" s="6">
        <v>188.44</v>
      </c>
      <c r="P99" s="6">
        <v>251.25</v>
      </c>
    </row>
    <row r="100" spans="2:16" ht="30" x14ac:dyDescent="0.25">
      <c r="B100" s="15"/>
      <c r="C100" s="15"/>
      <c r="D100" s="15" t="s">
        <v>240</v>
      </c>
      <c r="E100" s="44" t="s">
        <v>250</v>
      </c>
      <c r="F100" s="8" t="s">
        <v>100</v>
      </c>
      <c r="G100" s="15" t="s">
        <v>99</v>
      </c>
      <c r="H100" s="15" t="s">
        <v>99</v>
      </c>
      <c r="I100" s="7">
        <v>1.23</v>
      </c>
      <c r="J100" s="7">
        <v>1.23</v>
      </c>
      <c r="K100" s="7">
        <v>0.21</v>
      </c>
      <c r="L100" s="7">
        <v>0.21</v>
      </c>
      <c r="M100" s="7">
        <v>7.3</v>
      </c>
      <c r="N100" s="7">
        <v>7.3</v>
      </c>
      <c r="O100" s="7">
        <v>35.700000000000003</v>
      </c>
      <c r="P100" s="7">
        <v>35.700000000000003</v>
      </c>
    </row>
    <row r="101" spans="2:16" ht="45" x14ac:dyDescent="0.25">
      <c r="B101" s="14">
        <v>3</v>
      </c>
      <c r="C101" s="14" t="s">
        <v>175</v>
      </c>
      <c r="D101" s="14" t="s">
        <v>240</v>
      </c>
      <c r="E101" s="14" t="s">
        <v>250</v>
      </c>
      <c r="F101" s="4" t="s">
        <v>176</v>
      </c>
      <c r="G101" s="11">
        <v>50</v>
      </c>
      <c r="H101" s="11">
        <v>75</v>
      </c>
      <c r="I101" s="6">
        <v>0.7</v>
      </c>
      <c r="J101" s="6">
        <v>1.1000000000000001</v>
      </c>
      <c r="K101" s="6">
        <v>2.5</v>
      </c>
      <c r="L101" s="6">
        <v>3.8</v>
      </c>
      <c r="M101" s="6">
        <v>2.2999999999999998</v>
      </c>
      <c r="N101" s="6">
        <v>3.4</v>
      </c>
      <c r="O101" s="6">
        <v>35.200000000000003</v>
      </c>
      <c r="P101" s="6">
        <v>52.7</v>
      </c>
    </row>
    <row r="102" spans="2:16" x14ac:dyDescent="0.25">
      <c r="B102" s="14">
        <v>4</v>
      </c>
      <c r="C102" s="14" t="s">
        <v>106</v>
      </c>
      <c r="D102" s="14" t="s">
        <v>240</v>
      </c>
      <c r="E102" s="14" t="s">
        <v>250</v>
      </c>
      <c r="F102" s="14" t="s">
        <v>158</v>
      </c>
      <c r="G102" s="14">
        <v>50</v>
      </c>
      <c r="H102" s="14">
        <v>100</v>
      </c>
      <c r="I102" s="28">
        <v>0.5</v>
      </c>
      <c r="J102" s="28">
        <v>0.9</v>
      </c>
      <c r="K102" s="28">
        <v>0.1</v>
      </c>
      <c r="L102" s="28">
        <v>0.2</v>
      </c>
      <c r="M102" s="28">
        <v>5.5</v>
      </c>
      <c r="N102" s="28">
        <v>11</v>
      </c>
      <c r="O102" s="28">
        <v>25</v>
      </c>
      <c r="P102" s="28">
        <v>50</v>
      </c>
    </row>
    <row r="103" spans="2:16" x14ac:dyDescent="0.25">
      <c r="B103" s="14">
        <v>5</v>
      </c>
      <c r="C103" s="14" t="s">
        <v>68</v>
      </c>
      <c r="D103" s="14" t="s">
        <v>240</v>
      </c>
      <c r="E103" s="14" t="s">
        <v>250</v>
      </c>
      <c r="F103" s="14" t="s">
        <v>24</v>
      </c>
      <c r="G103" s="14">
        <v>180</v>
      </c>
      <c r="H103" s="14">
        <v>180</v>
      </c>
      <c r="I103" s="28">
        <v>0.49</v>
      </c>
      <c r="J103" s="28">
        <v>0.49</v>
      </c>
      <c r="K103" s="28">
        <v>0</v>
      </c>
      <c r="L103" s="28">
        <v>0</v>
      </c>
      <c r="M103" s="28">
        <v>29.67</v>
      </c>
      <c r="N103" s="28">
        <v>29.67</v>
      </c>
      <c r="O103" s="28">
        <v>113.22</v>
      </c>
      <c r="P103" s="28">
        <v>113.22</v>
      </c>
    </row>
    <row r="104" spans="2:16" x14ac:dyDescent="0.25">
      <c r="B104" s="14"/>
      <c r="C104" s="14"/>
      <c r="D104" s="14"/>
      <c r="E104" s="14"/>
      <c r="F104" s="14"/>
      <c r="G104" s="14"/>
      <c r="H104" s="14"/>
      <c r="I104" s="28"/>
      <c r="J104" s="28"/>
      <c r="K104" s="28"/>
      <c r="L104" s="28"/>
      <c r="M104" s="28"/>
      <c r="N104" s="28"/>
      <c r="O104" s="28"/>
      <c r="P104" s="28"/>
    </row>
    <row r="105" spans="2:16" x14ac:dyDescent="0.25">
      <c r="B105" s="29"/>
      <c r="C105" s="29"/>
      <c r="D105" s="29"/>
      <c r="E105" s="29"/>
      <c r="F105" s="29" t="s">
        <v>9</v>
      </c>
      <c r="G105" s="29"/>
      <c r="H105" s="29"/>
      <c r="I105" s="30">
        <f t="shared" ref="I105:P105" si="10">SUM(I98:I104)</f>
        <v>32.200000000000003</v>
      </c>
      <c r="J105" s="30">
        <f t="shared" si="10"/>
        <v>42.49</v>
      </c>
      <c r="K105" s="30">
        <f t="shared" si="10"/>
        <v>9.9299999999999979</v>
      </c>
      <c r="L105" s="30">
        <f t="shared" si="10"/>
        <v>13.469999999999999</v>
      </c>
      <c r="M105" s="30">
        <f t="shared" si="10"/>
        <v>81.699999999999989</v>
      </c>
      <c r="N105" s="30">
        <f t="shared" si="10"/>
        <v>98.570000000000007</v>
      </c>
      <c r="O105" s="30">
        <f>SUM(O98:O104)</f>
        <v>530.26</v>
      </c>
      <c r="P105" s="30">
        <f t="shared" si="10"/>
        <v>668.67000000000007</v>
      </c>
    </row>
    <row r="106" spans="2:16" ht="18.75" x14ac:dyDescent="0.25">
      <c r="B106" s="31"/>
      <c r="C106" s="31"/>
      <c r="D106" s="31"/>
      <c r="E106" s="31"/>
      <c r="F106" s="31" t="s">
        <v>12</v>
      </c>
      <c r="G106" s="31"/>
      <c r="H106" s="31"/>
      <c r="I106" s="32">
        <f t="shared" ref="I106:P106" si="11">I84+I94+I105</f>
        <v>69.28</v>
      </c>
      <c r="J106" s="32">
        <f t="shared" si="11"/>
        <v>89.460000000000008</v>
      </c>
      <c r="K106" s="32">
        <f t="shared" si="11"/>
        <v>45.77</v>
      </c>
      <c r="L106" s="32">
        <f t="shared" si="11"/>
        <v>61.39</v>
      </c>
      <c r="M106" s="32">
        <f t="shared" si="11"/>
        <v>239.42999999999998</v>
      </c>
      <c r="N106" s="32">
        <f t="shared" si="11"/>
        <v>294.87</v>
      </c>
      <c r="O106" s="32">
        <f t="shared" si="11"/>
        <v>1326.1999999999998</v>
      </c>
      <c r="P106" s="32">
        <f t="shared" si="11"/>
        <v>1686.6399999999999</v>
      </c>
    </row>
    <row r="107" spans="2:16" x14ac:dyDescent="0.25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2:16" ht="28.5" x14ac:dyDescent="0.25">
      <c r="B108" s="55" t="s">
        <v>17</v>
      </c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</row>
    <row r="109" spans="2:16" ht="18.75" x14ac:dyDescent="0.25">
      <c r="B109" s="56" t="s">
        <v>1</v>
      </c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</row>
    <row r="110" spans="2:16" ht="15.75" x14ac:dyDescent="0.25">
      <c r="B110" s="57" t="s">
        <v>198</v>
      </c>
      <c r="C110" s="50"/>
      <c r="D110" s="50"/>
      <c r="E110" s="50"/>
      <c r="F110" s="58" t="s">
        <v>2</v>
      </c>
      <c r="G110" s="58" t="s">
        <v>3</v>
      </c>
      <c r="H110" s="58"/>
      <c r="I110" s="58" t="s">
        <v>4</v>
      </c>
      <c r="J110" s="58"/>
      <c r="K110" s="58" t="s">
        <v>5</v>
      </c>
      <c r="L110" s="58"/>
      <c r="M110" s="58" t="s">
        <v>6</v>
      </c>
      <c r="N110" s="58"/>
      <c r="O110" s="58" t="s">
        <v>7</v>
      </c>
      <c r="P110" s="58"/>
    </row>
    <row r="111" spans="2:16" ht="15.75" x14ac:dyDescent="0.25">
      <c r="B111" s="57"/>
      <c r="C111" s="50"/>
      <c r="D111" s="50"/>
      <c r="E111" s="50"/>
      <c r="F111" s="58"/>
      <c r="G111" s="50" t="s">
        <v>27</v>
      </c>
      <c r="H111" s="50" t="s">
        <v>28</v>
      </c>
      <c r="I111" s="50" t="s">
        <v>27</v>
      </c>
      <c r="J111" s="50" t="s">
        <v>28</v>
      </c>
      <c r="K111" s="50" t="s">
        <v>27</v>
      </c>
      <c r="L111" s="50" t="s">
        <v>28</v>
      </c>
      <c r="M111" s="50" t="s">
        <v>27</v>
      </c>
      <c r="N111" s="50" t="s">
        <v>28</v>
      </c>
      <c r="O111" s="50" t="s">
        <v>27</v>
      </c>
      <c r="P111" s="50" t="s">
        <v>28</v>
      </c>
    </row>
    <row r="112" spans="2:16" x14ac:dyDescent="0.25">
      <c r="B112" s="4">
        <v>1</v>
      </c>
      <c r="C112" s="4" t="s">
        <v>212</v>
      </c>
      <c r="D112" s="26" t="s">
        <v>240</v>
      </c>
      <c r="E112" s="26" t="s">
        <v>251</v>
      </c>
      <c r="F112" s="4" t="s">
        <v>213</v>
      </c>
      <c r="G112" s="11">
        <v>50</v>
      </c>
      <c r="H112" s="11">
        <v>100</v>
      </c>
      <c r="I112" s="6">
        <v>6</v>
      </c>
      <c r="J112" s="6">
        <v>11.06</v>
      </c>
      <c r="K112" s="6">
        <v>6</v>
      </c>
      <c r="L112" s="6">
        <v>9.93</v>
      </c>
      <c r="M112" s="6">
        <v>0.4</v>
      </c>
      <c r="N112" s="6">
        <v>6.11</v>
      </c>
      <c r="O112" s="6">
        <v>87</v>
      </c>
      <c r="P112" s="6">
        <v>158.41</v>
      </c>
    </row>
    <row r="113" spans="2:16" x14ac:dyDescent="0.25">
      <c r="B113" s="4">
        <v>2</v>
      </c>
      <c r="C113" s="4" t="s">
        <v>101</v>
      </c>
      <c r="D113" s="26" t="s">
        <v>240</v>
      </c>
      <c r="E113" s="26" t="s">
        <v>251</v>
      </c>
      <c r="F113" s="4" t="s">
        <v>157</v>
      </c>
      <c r="G113" s="11">
        <v>50</v>
      </c>
      <c r="H113" s="11">
        <v>75</v>
      </c>
      <c r="I113" s="6">
        <v>1</v>
      </c>
      <c r="J113" s="6">
        <v>1.5</v>
      </c>
      <c r="K113" s="6">
        <v>3.1</v>
      </c>
      <c r="L113" s="6">
        <v>4.7</v>
      </c>
      <c r="M113" s="6">
        <v>2.7</v>
      </c>
      <c r="N113" s="6">
        <v>4</v>
      </c>
      <c r="O113" s="6">
        <v>43.2</v>
      </c>
      <c r="P113" s="6">
        <v>64.8</v>
      </c>
    </row>
    <row r="114" spans="2:16" ht="30" x14ac:dyDescent="0.25">
      <c r="B114" s="4">
        <v>3</v>
      </c>
      <c r="C114" s="26"/>
      <c r="D114" s="26" t="s">
        <v>240</v>
      </c>
      <c r="E114" s="26" t="s">
        <v>251</v>
      </c>
      <c r="F114" s="4" t="s">
        <v>42</v>
      </c>
      <c r="G114" s="12">
        <v>30</v>
      </c>
      <c r="H114" s="12">
        <v>30</v>
      </c>
      <c r="I114" s="6">
        <v>2.46</v>
      </c>
      <c r="J114" s="6">
        <v>2.46</v>
      </c>
      <c r="K114" s="6">
        <v>0.42</v>
      </c>
      <c r="L114" s="6">
        <v>0.42</v>
      </c>
      <c r="M114" s="6">
        <v>14.61</v>
      </c>
      <c r="N114" s="6">
        <v>14.61</v>
      </c>
      <c r="O114" s="6">
        <v>71.400000000000006</v>
      </c>
      <c r="P114" s="6">
        <v>71.400000000000006</v>
      </c>
    </row>
    <row r="115" spans="2:16" ht="30" x14ac:dyDescent="0.25">
      <c r="B115" s="4">
        <v>4</v>
      </c>
      <c r="C115" s="4" t="s">
        <v>89</v>
      </c>
      <c r="D115" s="4" t="s">
        <v>240</v>
      </c>
      <c r="E115" s="4" t="s">
        <v>251</v>
      </c>
      <c r="F115" s="4" t="s">
        <v>43</v>
      </c>
      <c r="G115" s="11">
        <v>3</v>
      </c>
      <c r="H115" s="11">
        <v>4</v>
      </c>
      <c r="I115" s="6">
        <v>0.02</v>
      </c>
      <c r="J115" s="6">
        <v>0.03</v>
      </c>
      <c r="K115" s="6">
        <v>2.1800000000000002</v>
      </c>
      <c r="L115" s="6">
        <v>2.9</v>
      </c>
      <c r="M115" s="6">
        <v>0.04</v>
      </c>
      <c r="N115" s="6">
        <v>0.05</v>
      </c>
      <c r="O115" s="6">
        <v>19.829999999999998</v>
      </c>
      <c r="P115" s="6">
        <v>26.44</v>
      </c>
    </row>
    <row r="116" spans="2:16" ht="30" x14ac:dyDescent="0.25">
      <c r="B116" s="4">
        <v>5</v>
      </c>
      <c r="C116" s="4" t="s">
        <v>89</v>
      </c>
      <c r="D116" s="4" t="s">
        <v>240</v>
      </c>
      <c r="E116" s="4" t="s">
        <v>251</v>
      </c>
      <c r="F116" s="4" t="s">
        <v>20</v>
      </c>
      <c r="G116" s="11">
        <v>5</v>
      </c>
      <c r="H116" s="11">
        <v>10</v>
      </c>
      <c r="I116" s="6">
        <v>1.1499999999999999</v>
      </c>
      <c r="J116" s="6">
        <v>2.2999999999999998</v>
      </c>
      <c r="K116" s="6">
        <v>1.45</v>
      </c>
      <c r="L116" s="6">
        <v>2.9</v>
      </c>
      <c r="M116" s="6">
        <v>0</v>
      </c>
      <c r="N116" s="6">
        <v>0</v>
      </c>
      <c r="O116" s="6">
        <v>18</v>
      </c>
      <c r="P116" s="6">
        <v>36</v>
      </c>
    </row>
    <row r="117" spans="2:16" x14ac:dyDescent="0.25">
      <c r="B117" s="4">
        <v>6</v>
      </c>
      <c r="C117" s="4" t="s">
        <v>69</v>
      </c>
      <c r="D117" s="4" t="s">
        <v>240</v>
      </c>
      <c r="E117" s="4" t="s">
        <v>251</v>
      </c>
      <c r="F117" s="4" t="s">
        <v>22</v>
      </c>
      <c r="G117" s="11">
        <v>120</v>
      </c>
      <c r="H117" s="11">
        <v>150</v>
      </c>
      <c r="I117" s="6">
        <v>0.14000000000000001</v>
      </c>
      <c r="J117" s="6">
        <v>0.18</v>
      </c>
      <c r="K117" s="6">
        <v>0.02</v>
      </c>
      <c r="L117" s="6">
        <v>0.02</v>
      </c>
      <c r="M117" s="6">
        <v>9.9600000000000009</v>
      </c>
      <c r="N117" s="6">
        <v>12.58</v>
      </c>
      <c r="O117" s="6">
        <v>41.45</v>
      </c>
      <c r="P117" s="6">
        <v>52.28</v>
      </c>
    </row>
    <row r="118" spans="2:16" x14ac:dyDescent="0.25">
      <c r="B118" s="4">
        <v>7</v>
      </c>
      <c r="C118" s="26" t="s">
        <v>106</v>
      </c>
      <c r="D118" s="4" t="s">
        <v>240</v>
      </c>
      <c r="E118" s="4" t="s">
        <v>251</v>
      </c>
      <c r="F118" s="4" t="s">
        <v>60</v>
      </c>
      <c r="G118" s="14">
        <v>100</v>
      </c>
      <c r="H118" s="14">
        <v>125</v>
      </c>
      <c r="I118" s="6">
        <v>1.5</v>
      </c>
      <c r="J118" s="6">
        <v>1.9</v>
      </c>
      <c r="K118" s="6">
        <v>0.2</v>
      </c>
      <c r="L118" s="6">
        <v>0.25</v>
      </c>
      <c r="M118" s="6">
        <v>21.8</v>
      </c>
      <c r="N118" s="6">
        <v>27.25</v>
      </c>
      <c r="O118" s="6">
        <v>95</v>
      </c>
      <c r="P118" s="6">
        <v>118.75</v>
      </c>
    </row>
    <row r="119" spans="2:16" x14ac:dyDescent="0.25">
      <c r="B119" s="4">
        <v>6</v>
      </c>
      <c r="C119" s="4"/>
      <c r="D119" s="4"/>
      <c r="E119" s="4"/>
      <c r="F119" s="4"/>
      <c r="G119" s="11"/>
      <c r="H119" s="11"/>
      <c r="I119" s="6"/>
      <c r="J119" s="6"/>
      <c r="K119" s="6"/>
      <c r="L119" s="6"/>
      <c r="M119" s="6"/>
      <c r="N119" s="6"/>
      <c r="O119" s="6"/>
      <c r="P119" s="6"/>
    </row>
    <row r="120" spans="2:16" x14ac:dyDescent="0.25">
      <c r="B120" s="22"/>
      <c r="C120" s="22"/>
      <c r="D120" s="22"/>
      <c r="E120" s="22"/>
      <c r="F120" s="22" t="s">
        <v>9</v>
      </c>
      <c r="G120" s="22"/>
      <c r="H120" s="22"/>
      <c r="I120" s="23">
        <f t="shared" ref="I120:P120" si="12">SUM(I112:I119)</f>
        <v>12.270000000000001</v>
      </c>
      <c r="J120" s="23">
        <f t="shared" si="12"/>
        <v>19.429999999999996</v>
      </c>
      <c r="K120" s="23">
        <f t="shared" si="12"/>
        <v>13.369999999999997</v>
      </c>
      <c r="L120" s="23">
        <f t="shared" si="12"/>
        <v>21.119999999999997</v>
      </c>
      <c r="M120" s="23">
        <f t="shared" si="12"/>
        <v>49.510000000000005</v>
      </c>
      <c r="N120" s="23">
        <f t="shared" si="12"/>
        <v>64.599999999999994</v>
      </c>
      <c r="O120" s="23">
        <f t="shared" si="12"/>
        <v>375.88</v>
      </c>
      <c r="P120" s="23">
        <f t="shared" si="12"/>
        <v>528.08000000000004</v>
      </c>
    </row>
    <row r="121" spans="2:16" ht="18.75" x14ac:dyDescent="0.25">
      <c r="B121" s="52" t="s">
        <v>10</v>
      </c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</row>
    <row r="122" spans="2:16" ht="15.75" x14ac:dyDescent="0.25">
      <c r="B122" s="53" t="s">
        <v>198</v>
      </c>
      <c r="C122" s="49"/>
      <c r="D122" s="49"/>
      <c r="E122" s="49"/>
      <c r="F122" s="54" t="s">
        <v>2</v>
      </c>
      <c r="G122" s="54" t="s">
        <v>3</v>
      </c>
      <c r="H122" s="54"/>
      <c r="I122" s="54" t="s">
        <v>4</v>
      </c>
      <c r="J122" s="54"/>
      <c r="K122" s="54" t="s">
        <v>5</v>
      </c>
      <c r="L122" s="54"/>
      <c r="M122" s="54" t="s">
        <v>6</v>
      </c>
      <c r="N122" s="54"/>
      <c r="O122" s="54" t="s">
        <v>7</v>
      </c>
      <c r="P122" s="54"/>
    </row>
    <row r="123" spans="2:16" ht="15.75" x14ac:dyDescent="0.25">
      <c r="B123" s="53"/>
      <c r="C123" s="48"/>
      <c r="D123" s="49"/>
      <c r="E123" s="49"/>
      <c r="F123" s="54"/>
      <c r="G123" s="50" t="s">
        <v>27</v>
      </c>
      <c r="H123" s="50" t="s">
        <v>28</v>
      </c>
      <c r="I123" s="50" t="s">
        <v>27</v>
      </c>
      <c r="J123" s="50" t="s">
        <v>28</v>
      </c>
      <c r="K123" s="50" t="s">
        <v>27</v>
      </c>
      <c r="L123" s="50" t="s">
        <v>28</v>
      </c>
      <c r="M123" s="50" t="s">
        <v>27</v>
      </c>
      <c r="N123" s="50" t="s">
        <v>28</v>
      </c>
      <c r="O123" s="50" t="s">
        <v>27</v>
      </c>
      <c r="P123" s="50" t="s">
        <v>28</v>
      </c>
    </row>
    <row r="124" spans="2:16" x14ac:dyDescent="0.25">
      <c r="B124" s="11">
        <v>1</v>
      </c>
      <c r="C124" s="4" t="s">
        <v>226</v>
      </c>
      <c r="D124" s="14" t="s">
        <v>240</v>
      </c>
      <c r="E124" s="14" t="s">
        <v>251</v>
      </c>
      <c r="F124" s="11" t="s">
        <v>211</v>
      </c>
      <c r="G124" s="12">
        <v>200</v>
      </c>
      <c r="H124" s="12">
        <v>250</v>
      </c>
      <c r="I124" s="6">
        <v>3.2</v>
      </c>
      <c r="J124" s="6">
        <v>3.9</v>
      </c>
      <c r="K124" s="6">
        <v>6.68</v>
      </c>
      <c r="L124" s="6">
        <v>8</v>
      </c>
      <c r="M124" s="6">
        <v>31.9</v>
      </c>
      <c r="N124" s="6">
        <v>38.299999999999997</v>
      </c>
      <c r="O124" s="6">
        <v>193.5</v>
      </c>
      <c r="P124" s="6">
        <v>232.3</v>
      </c>
    </row>
    <row r="125" spans="2:16" x14ac:dyDescent="0.25">
      <c r="B125" s="11">
        <v>2</v>
      </c>
      <c r="C125" s="4"/>
      <c r="D125" s="14" t="s">
        <v>240</v>
      </c>
      <c r="E125" s="14" t="s">
        <v>251</v>
      </c>
      <c r="F125" s="11"/>
      <c r="G125" s="12"/>
      <c r="H125" s="12"/>
      <c r="I125" s="6"/>
      <c r="J125" s="6"/>
      <c r="K125" s="6"/>
      <c r="L125" s="6"/>
      <c r="M125" s="6"/>
      <c r="N125" s="6"/>
      <c r="O125" s="6"/>
      <c r="P125" s="6"/>
    </row>
    <row r="126" spans="2:16" s="2" customFormat="1" ht="45" x14ac:dyDescent="0.25">
      <c r="B126" s="11">
        <v>4</v>
      </c>
      <c r="C126" s="4" t="s">
        <v>81</v>
      </c>
      <c r="D126" s="11" t="s">
        <v>240</v>
      </c>
      <c r="E126" s="11" t="s">
        <v>251</v>
      </c>
      <c r="F126" s="4" t="s">
        <v>133</v>
      </c>
      <c r="G126" s="12">
        <v>120</v>
      </c>
      <c r="H126" s="12">
        <v>150</v>
      </c>
      <c r="I126" s="6">
        <v>4.2300000000000004</v>
      </c>
      <c r="J126" s="6">
        <v>5.27</v>
      </c>
      <c r="K126" s="6">
        <v>4.07</v>
      </c>
      <c r="L126" s="6">
        <v>4.18</v>
      </c>
      <c r="M126" s="6">
        <v>27.97</v>
      </c>
      <c r="N126" s="6">
        <v>34.950000000000003</v>
      </c>
      <c r="O126" s="6">
        <v>167.87</v>
      </c>
      <c r="P126" s="6">
        <v>201.57</v>
      </c>
    </row>
    <row r="127" spans="2:16" x14ac:dyDescent="0.25">
      <c r="B127" s="11">
        <v>5</v>
      </c>
      <c r="C127" s="4" t="s">
        <v>197</v>
      </c>
      <c r="D127" s="14" t="s">
        <v>240</v>
      </c>
      <c r="E127" s="14" t="s">
        <v>251</v>
      </c>
      <c r="F127" s="4" t="s">
        <v>134</v>
      </c>
      <c r="G127" s="11">
        <v>75</v>
      </c>
      <c r="H127" s="11">
        <v>100</v>
      </c>
      <c r="I127" s="6">
        <v>9.1300000000000008</v>
      </c>
      <c r="J127" s="6">
        <v>13.7</v>
      </c>
      <c r="K127" s="6">
        <v>1.21</v>
      </c>
      <c r="L127" s="6">
        <v>1.82</v>
      </c>
      <c r="M127" s="6">
        <v>0</v>
      </c>
      <c r="N127" s="6">
        <v>0</v>
      </c>
      <c r="O127" s="6">
        <v>47.41</v>
      </c>
      <c r="P127" s="6">
        <v>71.12</v>
      </c>
    </row>
    <row r="128" spans="2:16" ht="30" x14ac:dyDescent="0.25">
      <c r="B128" s="11">
        <v>6</v>
      </c>
      <c r="C128" s="4" t="s">
        <v>189</v>
      </c>
      <c r="D128" s="14" t="s">
        <v>240</v>
      </c>
      <c r="E128" s="14" t="s">
        <v>251</v>
      </c>
      <c r="F128" s="4" t="s">
        <v>188</v>
      </c>
      <c r="G128" s="11">
        <v>30</v>
      </c>
      <c r="H128" s="11">
        <v>50</v>
      </c>
      <c r="I128" s="6">
        <v>0.25</v>
      </c>
      <c r="J128" s="6">
        <v>0.43</v>
      </c>
      <c r="K128" s="6">
        <v>1.22</v>
      </c>
      <c r="L128" s="6">
        <v>2.04</v>
      </c>
      <c r="M128" s="6">
        <v>1</v>
      </c>
      <c r="N128" s="6">
        <v>1.67</v>
      </c>
      <c r="O128" s="6">
        <v>15.8</v>
      </c>
      <c r="P128" s="6">
        <v>26.33</v>
      </c>
    </row>
    <row r="129" spans="2:16" ht="30" x14ac:dyDescent="0.25">
      <c r="B129" s="11">
        <v>7</v>
      </c>
      <c r="C129" s="4"/>
      <c r="D129" s="14" t="s">
        <v>240</v>
      </c>
      <c r="E129" s="14" t="s">
        <v>251</v>
      </c>
      <c r="F129" s="4" t="s">
        <v>38</v>
      </c>
      <c r="G129" s="11">
        <v>30</v>
      </c>
      <c r="H129" s="11">
        <v>30</v>
      </c>
      <c r="I129" s="6">
        <v>2.1</v>
      </c>
      <c r="J129" s="6">
        <v>2.1</v>
      </c>
      <c r="K129" s="6">
        <v>0.84</v>
      </c>
      <c r="L129" s="6">
        <v>0.84</v>
      </c>
      <c r="M129" s="6">
        <v>9.66</v>
      </c>
      <c r="N129" s="6">
        <v>9.66</v>
      </c>
      <c r="O129" s="6">
        <v>59.4</v>
      </c>
      <c r="P129" s="6">
        <v>59.4</v>
      </c>
    </row>
    <row r="130" spans="2:16" ht="30" x14ac:dyDescent="0.25">
      <c r="B130" s="11">
        <v>8</v>
      </c>
      <c r="C130" s="4" t="s">
        <v>89</v>
      </c>
      <c r="D130" s="14" t="s">
        <v>240</v>
      </c>
      <c r="E130" s="14" t="s">
        <v>251</v>
      </c>
      <c r="F130" s="4" t="s">
        <v>16</v>
      </c>
      <c r="G130" s="11">
        <v>120</v>
      </c>
      <c r="H130" s="11">
        <v>180</v>
      </c>
      <c r="I130" s="6">
        <v>0.12</v>
      </c>
      <c r="J130" s="6">
        <v>0.15</v>
      </c>
      <c r="K130" s="6">
        <v>0</v>
      </c>
      <c r="L130" s="6">
        <v>0</v>
      </c>
      <c r="M130" s="6">
        <v>19.079999999999998</v>
      </c>
      <c r="N130" s="6">
        <v>23.85</v>
      </c>
      <c r="O130" s="6">
        <v>81.599999999999994</v>
      </c>
      <c r="P130" s="6">
        <v>102</v>
      </c>
    </row>
    <row r="131" spans="2:16" x14ac:dyDescent="0.25">
      <c r="B131" s="11">
        <v>9</v>
      </c>
      <c r="C131" s="26"/>
      <c r="D131" s="14"/>
      <c r="E131" s="14"/>
      <c r="F131" s="11"/>
      <c r="G131" s="11"/>
      <c r="H131" s="11"/>
      <c r="I131" s="6"/>
      <c r="J131" s="6"/>
      <c r="K131" s="6"/>
      <c r="L131" s="6"/>
      <c r="M131" s="6"/>
      <c r="N131" s="6"/>
      <c r="O131" s="6"/>
      <c r="P131" s="6"/>
    </row>
    <row r="132" spans="2:16" x14ac:dyDescent="0.25">
      <c r="B132" s="11"/>
      <c r="C132" s="11"/>
      <c r="D132" s="14"/>
      <c r="E132" s="14"/>
      <c r="F132" s="4"/>
      <c r="G132" s="11"/>
      <c r="H132" s="11"/>
      <c r="I132" s="6"/>
      <c r="J132" s="6"/>
      <c r="K132" s="6"/>
      <c r="L132" s="6"/>
      <c r="M132" s="6"/>
      <c r="N132" s="6"/>
      <c r="O132" s="6"/>
      <c r="P132" s="6"/>
    </row>
    <row r="133" spans="2:16" x14ac:dyDescent="0.25">
      <c r="B133" s="22"/>
      <c r="C133" s="22"/>
      <c r="D133" s="22"/>
      <c r="E133" s="22"/>
      <c r="F133" s="22" t="s">
        <v>9</v>
      </c>
      <c r="G133" s="22"/>
      <c r="H133" s="22"/>
      <c r="I133" s="23">
        <f t="shared" ref="I133:P133" si="13">SUM(I124:I132)</f>
        <v>19.030000000000005</v>
      </c>
      <c r="J133" s="23">
        <f t="shared" si="13"/>
        <v>25.549999999999997</v>
      </c>
      <c r="K133" s="23">
        <f t="shared" si="13"/>
        <v>14.020000000000001</v>
      </c>
      <c r="L133" s="23">
        <f t="shared" si="13"/>
        <v>16.88</v>
      </c>
      <c r="M133" s="23">
        <f t="shared" si="13"/>
        <v>89.61</v>
      </c>
      <c r="N133" s="23">
        <f t="shared" si="13"/>
        <v>108.43</v>
      </c>
      <c r="O133" s="23">
        <f t="shared" si="13"/>
        <v>565.57999999999993</v>
      </c>
      <c r="P133" s="23">
        <f t="shared" si="13"/>
        <v>692.72</v>
      </c>
    </row>
    <row r="134" spans="2:16" ht="18.75" x14ac:dyDescent="0.25">
      <c r="B134" s="52" t="s">
        <v>11</v>
      </c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</row>
    <row r="135" spans="2:16" ht="15.75" x14ac:dyDescent="0.25">
      <c r="B135" s="53" t="s">
        <v>198</v>
      </c>
      <c r="C135" s="49"/>
      <c r="D135" s="49"/>
      <c r="E135" s="49"/>
      <c r="F135" s="54" t="s">
        <v>2</v>
      </c>
      <c r="G135" s="54" t="s">
        <v>3</v>
      </c>
      <c r="H135" s="54"/>
      <c r="I135" s="54" t="s">
        <v>4</v>
      </c>
      <c r="J135" s="54"/>
      <c r="K135" s="54" t="s">
        <v>5</v>
      </c>
      <c r="L135" s="54"/>
      <c r="M135" s="54" t="s">
        <v>6</v>
      </c>
      <c r="N135" s="54"/>
      <c r="O135" s="54" t="s">
        <v>7</v>
      </c>
      <c r="P135" s="54"/>
    </row>
    <row r="136" spans="2:16" ht="15.75" x14ac:dyDescent="0.25">
      <c r="B136" s="53"/>
      <c r="C136" s="49"/>
      <c r="D136" s="49"/>
      <c r="E136" s="49"/>
      <c r="F136" s="54"/>
      <c r="G136" s="50" t="s">
        <v>27</v>
      </c>
      <c r="H136" s="50" t="s">
        <v>28</v>
      </c>
      <c r="I136" s="50" t="s">
        <v>27</v>
      </c>
      <c r="J136" s="50" t="s">
        <v>28</v>
      </c>
      <c r="K136" s="50" t="s">
        <v>27</v>
      </c>
      <c r="L136" s="50" t="s">
        <v>28</v>
      </c>
      <c r="M136" s="50" t="s">
        <v>27</v>
      </c>
      <c r="N136" s="50" t="s">
        <v>28</v>
      </c>
      <c r="O136" s="50" t="s">
        <v>27</v>
      </c>
      <c r="P136" s="50" t="s">
        <v>28</v>
      </c>
    </row>
    <row r="137" spans="2:16" x14ac:dyDescent="0.25">
      <c r="B137" s="11">
        <v>1</v>
      </c>
      <c r="C137" s="11" t="s">
        <v>103</v>
      </c>
      <c r="D137" s="14" t="s">
        <v>240</v>
      </c>
      <c r="E137" s="14" t="s">
        <v>251</v>
      </c>
      <c r="F137" s="11" t="s">
        <v>92</v>
      </c>
      <c r="G137" s="5" t="s">
        <v>104</v>
      </c>
      <c r="H137" s="12" t="s">
        <v>218</v>
      </c>
      <c r="I137" s="6">
        <v>17.010000000000002</v>
      </c>
      <c r="J137" s="6">
        <v>20.32</v>
      </c>
      <c r="K137" s="6">
        <v>13.41</v>
      </c>
      <c r="L137" s="6">
        <v>15.49</v>
      </c>
      <c r="M137" s="6">
        <v>28.76</v>
      </c>
      <c r="N137" s="6">
        <v>34.42</v>
      </c>
      <c r="O137" s="6">
        <v>305.47000000000003</v>
      </c>
      <c r="P137" s="6">
        <v>360.39</v>
      </c>
    </row>
    <row r="138" spans="2:16" x14ac:dyDescent="0.25">
      <c r="B138" s="11">
        <v>2</v>
      </c>
      <c r="C138" s="11" t="s">
        <v>123</v>
      </c>
      <c r="D138" s="14" t="s">
        <v>240</v>
      </c>
      <c r="E138" s="14" t="s">
        <v>251</v>
      </c>
      <c r="F138" s="4" t="s">
        <v>36</v>
      </c>
      <c r="G138" s="5">
        <v>50</v>
      </c>
      <c r="H138" s="12">
        <v>50</v>
      </c>
      <c r="I138" s="6">
        <v>0.59</v>
      </c>
      <c r="J138" s="6">
        <v>0.59</v>
      </c>
      <c r="K138" s="6">
        <v>2.5499999999999998</v>
      </c>
      <c r="L138" s="6">
        <v>2.5499999999999998</v>
      </c>
      <c r="M138" s="6">
        <v>6.28</v>
      </c>
      <c r="N138" s="6">
        <v>6.28</v>
      </c>
      <c r="O138" s="6">
        <v>47.26</v>
      </c>
      <c r="P138" s="6">
        <v>47.26</v>
      </c>
    </row>
    <row r="139" spans="2:16" x14ac:dyDescent="0.25">
      <c r="B139" s="11">
        <v>3</v>
      </c>
      <c r="C139" s="11" t="s">
        <v>105</v>
      </c>
      <c r="D139" s="14" t="s">
        <v>240</v>
      </c>
      <c r="E139" s="14" t="s">
        <v>251</v>
      </c>
      <c r="F139" s="4" t="s">
        <v>14</v>
      </c>
      <c r="G139" s="5">
        <v>180</v>
      </c>
      <c r="H139" s="12">
        <v>200</v>
      </c>
      <c r="I139" s="6">
        <v>5.5</v>
      </c>
      <c r="J139" s="6">
        <v>6.11</v>
      </c>
      <c r="K139" s="6">
        <v>4.95</v>
      </c>
      <c r="L139" s="6">
        <v>5.5</v>
      </c>
      <c r="M139" s="6">
        <v>8.8699999999999992</v>
      </c>
      <c r="N139" s="6">
        <v>9.85</v>
      </c>
      <c r="O139" s="6">
        <v>101.23</v>
      </c>
      <c r="P139" s="6">
        <v>112.48</v>
      </c>
    </row>
    <row r="140" spans="2:16" x14ac:dyDescent="0.25">
      <c r="B140" s="11">
        <v>4</v>
      </c>
      <c r="C140" s="11" t="s">
        <v>106</v>
      </c>
      <c r="D140" s="14" t="s">
        <v>240</v>
      </c>
      <c r="E140" s="14" t="s">
        <v>251</v>
      </c>
      <c r="F140" s="11" t="s">
        <v>45</v>
      </c>
      <c r="G140" s="11">
        <v>100</v>
      </c>
      <c r="H140" s="11">
        <v>150</v>
      </c>
      <c r="I140" s="6">
        <v>0.4</v>
      </c>
      <c r="J140" s="6">
        <v>0.6</v>
      </c>
      <c r="K140" s="6">
        <v>0.4</v>
      </c>
      <c r="L140" s="6">
        <v>0.6</v>
      </c>
      <c r="M140" s="6">
        <v>11.8</v>
      </c>
      <c r="N140" s="6">
        <v>17.7</v>
      </c>
      <c r="O140" s="6">
        <v>52.4</v>
      </c>
      <c r="P140" s="6">
        <v>78.599999999999994</v>
      </c>
    </row>
    <row r="141" spans="2:16" x14ac:dyDescent="0.25">
      <c r="B141" s="11"/>
      <c r="C141" s="11"/>
      <c r="D141" s="14"/>
      <c r="E141" s="14"/>
      <c r="F141" s="11"/>
      <c r="G141" s="14"/>
      <c r="H141" s="14"/>
      <c r="I141" s="28"/>
      <c r="J141" s="28"/>
      <c r="K141" s="28"/>
      <c r="L141" s="28"/>
      <c r="M141" s="28"/>
      <c r="N141" s="28"/>
      <c r="O141" s="28"/>
      <c r="P141" s="28"/>
    </row>
    <row r="142" spans="2:16" x14ac:dyDescent="0.25">
      <c r="B142" s="11">
        <v>6</v>
      </c>
      <c r="C142" s="11"/>
      <c r="D142" s="14"/>
      <c r="E142" s="14"/>
      <c r="F142" s="11"/>
      <c r="G142" s="11"/>
      <c r="H142" s="11"/>
      <c r="I142" s="6"/>
      <c r="J142" s="6"/>
      <c r="K142" s="6"/>
      <c r="L142" s="6"/>
      <c r="M142" s="6"/>
      <c r="N142" s="6"/>
      <c r="O142" s="6"/>
      <c r="P142" s="6"/>
    </row>
    <row r="143" spans="2:16" x14ac:dyDescent="0.25">
      <c r="B143" s="29"/>
      <c r="C143" s="29"/>
      <c r="D143" s="29"/>
      <c r="E143" s="29"/>
      <c r="F143" s="29" t="s">
        <v>9</v>
      </c>
      <c r="G143" s="29"/>
      <c r="H143" s="29"/>
      <c r="I143" s="30">
        <f t="shared" ref="I143:P143" si="14">SUM(I137:I142)</f>
        <v>23.5</v>
      </c>
      <c r="J143" s="30">
        <f t="shared" si="14"/>
        <v>27.62</v>
      </c>
      <c r="K143" s="30">
        <f t="shared" si="14"/>
        <v>21.31</v>
      </c>
      <c r="L143" s="30">
        <f t="shared" si="14"/>
        <v>24.14</v>
      </c>
      <c r="M143" s="30">
        <f t="shared" si="14"/>
        <v>55.709999999999994</v>
      </c>
      <c r="N143" s="30">
        <f t="shared" si="14"/>
        <v>68.25</v>
      </c>
      <c r="O143" s="30">
        <f>SUM(O137:O142)</f>
        <v>506.36</v>
      </c>
      <c r="P143" s="30">
        <f t="shared" si="14"/>
        <v>598.73</v>
      </c>
    </row>
    <row r="144" spans="2:16" ht="18.75" x14ac:dyDescent="0.25">
      <c r="B144" s="31"/>
      <c r="C144" s="31"/>
      <c r="D144" s="31"/>
      <c r="E144" s="31"/>
      <c r="F144" s="31" t="s">
        <v>12</v>
      </c>
      <c r="G144" s="31"/>
      <c r="H144" s="31"/>
      <c r="I144" s="32">
        <f>I143+I133+I120</f>
        <v>54.800000000000004</v>
      </c>
      <c r="J144" s="32">
        <f t="shared" ref="J144:P144" si="15">J120+J133+J143</f>
        <v>72.599999999999994</v>
      </c>
      <c r="K144" s="32">
        <f t="shared" si="15"/>
        <v>48.7</v>
      </c>
      <c r="L144" s="32">
        <f t="shared" si="15"/>
        <v>62.14</v>
      </c>
      <c r="M144" s="32">
        <f t="shared" si="15"/>
        <v>194.82999999999998</v>
      </c>
      <c r="N144" s="32">
        <f t="shared" si="15"/>
        <v>241.28</v>
      </c>
      <c r="O144" s="32">
        <f t="shared" si="15"/>
        <v>1447.82</v>
      </c>
      <c r="P144" s="32">
        <f t="shared" si="15"/>
        <v>1819.5300000000002</v>
      </c>
    </row>
    <row r="145" spans="2:17" x14ac:dyDescent="0.25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</row>
    <row r="146" spans="2:17" ht="28.5" x14ac:dyDescent="0.25">
      <c r="B146" s="55" t="s">
        <v>18</v>
      </c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</row>
    <row r="147" spans="2:17" ht="18.75" x14ac:dyDescent="0.25">
      <c r="B147" s="56" t="s">
        <v>1</v>
      </c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</row>
    <row r="148" spans="2:17" ht="15.75" x14ac:dyDescent="0.25">
      <c r="B148" s="57" t="s">
        <v>198</v>
      </c>
      <c r="C148" s="50"/>
      <c r="D148" s="50"/>
      <c r="E148" s="50"/>
      <c r="F148" s="58" t="s">
        <v>2</v>
      </c>
      <c r="G148" s="58" t="s">
        <v>3</v>
      </c>
      <c r="H148" s="58"/>
      <c r="I148" s="58" t="s">
        <v>4</v>
      </c>
      <c r="J148" s="58"/>
      <c r="K148" s="58" t="s">
        <v>5</v>
      </c>
      <c r="L148" s="58"/>
      <c r="M148" s="58" t="s">
        <v>6</v>
      </c>
      <c r="N148" s="58"/>
      <c r="O148" s="58" t="s">
        <v>7</v>
      </c>
      <c r="P148" s="58"/>
    </row>
    <row r="149" spans="2:17" ht="15.75" x14ac:dyDescent="0.25">
      <c r="B149" s="57"/>
      <c r="C149" s="50"/>
      <c r="D149" s="50"/>
      <c r="E149" s="50"/>
      <c r="F149" s="58"/>
      <c r="G149" s="50" t="s">
        <v>27</v>
      </c>
      <c r="H149" s="50" t="s">
        <v>28</v>
      </c>
      <c r="I149" s="50" t="s">
        <v>27</v>
      </c>
      <c r="J149" s="50" t="s">
        <v>28</v>
      </c>
      <c r="K149" s="50" t="s">
        <v>27</v>
      </c>
      <c r="L149" s="50" t="s">
        <v>28</v>
      </c>
      <c r="M149" s="50" t="s">
        <v>27</v>
      </c>
      <c r="N149" s="50" t="s">
        <v>28</v>
      </c>
      <c r="O149" s="50" t="s">
        <v>27</v>
      </c>
      <c r="P149" s="50" t="s">
        <v>28</v>
      </c>
    </row>
    <row r="150" spans="2:17" x14ac:dyDescent="0.25">
      <c r="B150" s="11">
        <v>1</v>
      </c>
      <c r="C150" s="4" t="s">
        <v>65</v>
      </c>
      <c r="D150" s="14" t="s">
        <v>240</v>
      </c>
      <c r="E150" s="14" t="s">
        <v>252</v>
      </c>
      <c r="F150" s="4" t="s">
        <v>34</v>
      </c>
      <c r="G150" s="11">
        <v>150</v>
      </c>
      <c r="H150" s="11">
        <v>200</v>
      </c>
      <c r="I150" s="6">
        <v>6</v>
      </c>
      <c r="J150" s="6">
        <v>8</v>
      </c>
      <c r="K150" s="6">
        <v>7.73</v>
      </c>
      <c r="L150" s="6">
        <v>10.3</v>
      </c>
      <c r="M150" s="6">
        <v>23.48</v>
      </c>
      <c r="N150" s="6">
        <v>31.3</v>
      </c>
      <c r="O150" s="6">
        <v>197.55</v>
      </c>
      <c r="P150" s="6">
        <v>263.39999999999998</v>
      </c>
    </row>
    <row r="151" spans="2:17" ht="30" x14ac:dyDescent="0.25">
      <c r="B151" s="11">
        <v>2</v>
      </c>
      <c r="C151" s="4"/>
      <c r="D151" s="14" t="s">
        <v>240</v>
      </c>
      <c r="E151" s="14" t="s">
        <v>252</v>
      </c>
      <c r="F151" s="4" t="s">
        <v>42</v>
      </c>
      <c r="G151" s="11">
        <v>30</v>
      </c>
      <c r="H151" s="11">
        <v>30</v>
      </c>
      <c r="I151" s="6">
        <v>2.46</v>
      </c>
      <c r="J151" s="6">
        <v>2.46</v>
      </c>
      <c r="K151" s="6">
        <v>0.42</v>
      </c>
      <c r="L151" s="6">
        <v>0.42</v>
      </c>
      <c r="M151" s="6">
        <v>14.61</v>
      </c>
      <c r="N151" s="6">
        <v>14.61</v>
      </c>
      <c r="O151" s="6">
        <v>71.400000000000006</v>
      </c>
      <c r="P151" s="6">
        <v>71.400000000000006</v>
      </c>
    </row>
    <row r="152" spans="2:17" x14ac:dyDescent="0.25">
      <c r="B152" s="11">
        <v>3</v>
      </c>
      <c r="C152" s="11" t="s">
        <v>89</v>
      </c>
      <c r="D152" s="14" t="s">
        <v>240</v>
      </c>
      <c r="E152" s="14" t="s">
        <v>252</v>
      </c>
      <c r="F152" s="4" t="s">
        <v>43</v>
      </c>
      <c r="G152" s="11">
        <v>3</v>
      </c>
      <c r="H152" s="11">
        <v>4</v>
      </c>
      <c r="I152" s="6">
        <v>0.02</v>
      </c>
      <c r="J152" s="6">
        <v>0.03</v>
      </c>
      <c r="K152" s="6">
        <v>2.1800000000000002</v>
      </c>
      <c r="L152" s="6">
        <v>2.9</v>
      </c>
      <c r="M152" s="6">
        <v>0.04</v>
      </c>
      <c r="N152" s="6">
        <v>0.05</v>
      </c>
      <c r="O152" s="6">
        <v>19.829999999999998</v>
      </c>
      <c r="P152" s="6">
        <v>26.44</v>
      </c>
    </row>
    <row r="153" spans="2:17" x14ac:dyDescent="0.25">
      <c r="B153" s="11">
        <v>4</v>
      </c>
      <c r="C153" s="4"/>
      <c r="D153" s="14" t="s">
        <v>240</v>
      </c>
      <c r="E153" s="14" t="s">
        <v>252</v>
      </c>
      <c r="F153" s="4" t="s">
        <v>20</v>
      </c>
      <c r="G153" s="11">
        <v>5</v>
      </c>
      <c r="H153" s="11">
        <v>10</v>
      </c>
      <c r="I153" s="6">
        <v>1.1499999999999999</v>
      </c>
      <c r="J153" s="6">
        <v>2.2999999999999998</v>
      </c>
      <c r="K153" s="6">
        <v>1.45</v>
      </c>
      <c r="L153" s="6">
        <v>2.9</v>
      </c>
      <c r="M153" s="6">
        <v>0</v>
      </c>
      <c r="N153" s="6">
        <v>0</v>
      </c>
      <c r="O153" s="6">
        <v>18</v>
      </c>
      <c r="P153" s="6">
        <v>36</v>
      </c>
    </row>
    <row r="154" spans="2:17" x14ac:dyDescent="0.25">
      <c r="B154" s="11">
        <v>5</v>
      </c>
      <c r="C154" s="4" t="s">
        <v>66</v>
      </c>
      <c r="D154" s="14" t="s">
        <v>240</v>
      </c>
      <c r="E154" s="14" t="s">
        <v>252</v>
      </c>
      <c r="F154" s="4" t="s">
        <v>26</v>
      </c>
      <c r="G154" s="11">
        <v>150</v>
      </c>
      <c r="H154" s="11">
        <v>200</v>
      </c>
      <c r="I154" s="6">
        <v>0</v>
      </c>
      <c r="J154" s="6">
        <v>0</v>
      </c>
      <c r="K154" s="6">
        <v>0</v>
      </c>
      <c r="L154" s="6">
        <v>0</v>
      </c>
      <c r="M154" s="6">
        <v>9.98</v>
      </c>
      <c r="N154" s="6">
        <v>12.97</v>
      </c>
      <c r="O154" s="6">
        <v>37.9</v>
      </c>
      <c r="P154" s="6">
        <v>49.27</v>
      </c>
    </row>
    <row r="155" spans="2:17" s="2" customFormat="1" x14ac:dyDescent="0.25">
      <c r="B155" s="11">
        <v>6</v>
      </c>
      <c r="C155" s="4" t="s">
        <v>106</v>
      </c>
      <c r="D155" s="14" t="s">
        <v>240</v>
      </c>
      <c r="E155" s="14" t="s">
        <v>252</v>
      </c>
      <c r="F155" s="11" t="s">
        <v>45</v>
      </c>
      <c r="G155" s="35">
        <v>100</v>
      </c>
      <c r="H155" s="11">
        <v>150</v>
      </c>
      <c r="I155" s="6">
        <v>0.4</v>
      </c>
      <c r="J155" s="6">
        <v>0.6</v>
      </c>
      <c r="K155" s="6">
        <v>0.4</v>
      </c>
      <c r="L155" s="6">
        <v>0.6</v>
      </c>
      <c r="M155" s="6">
        <v>11.8</v>
      </c>
      <c r="N155" s="6">
        <v>17.7</v>
      </c>
      <c r="O155" s="6">
        <v>52.4</v>
      </c>
      <c r="P155" s="6">
        <v>78.599999999999994</v>
      </c>
      <c r="Q155"/>
    </row>
    <row r="156" spans="2:17" x14ac:dyDescent="0.25">
      <c r="B156" s="22"/>
      <c r="C156" s="22"/>
      <c r="D156" s="22"/>
      <c r="E156" s="22"/>
      <c r="F156" s="22" t="s">
        <v>9</v>
      </c>
      <c r="G156" s="22"/>
      <c r="H156" s="22"/>
      <c r="I156" s="23">
        <f t="shared" ref="I156:P156" si="16">SUM(I150:I155)</f>
        <v>10.030000000000001</v>
      </c>
      <c r="J156" s="23">
        <f t="shared" si="16"/>
        <v>13.389999999999999</v>
      </c>
      <c r="K156" s="23">
        <f t="shared" si="16"/>
        <v>12.18</v>
      </c>
      <c r="L156" s="23">
        <f t="shared" si="16"/>
        <v>17.12</v>
      </c>
      <c r="M156" s="23">
        <f t="shared" si="16"/>
        <v>59.91</v>
      </c>
      <c r="N156" s="23">
        <f t="shared" si="16"/>
        <v>76.63</v>
      </c>
      <c r="O156" s="23">
        <f t="shared" si="16"/>
        <v>397.08</v>
      </c>
      <c r="P156" s="23">
        <f t="shared" si="16"/>
        <v>525.1099999999999</v>
      </c>
    </row>
    <row r="157" spans="2:17" ht="18.75" x14ac:dyDescent="0.25">
      <c r="B157" s="52" t="s">
        <v>10</v>
      </c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</row>
    <row r="158" spans="2:17" ht="15.75" x14ac:dyDescent="0.25">
      <c r="B158" s="53" t="s">
        <v>198</v>
      </c>
      <c r="C158" s="49"/>
      <c r="D158" s="49"/>
      <c r="E158" s="49"/>
      <c r="F158" s="54" t="s">
        <v>2</v>
      </c>
      <c r="G158" s="54" t="s">
        <v>3</v>
      </c>
      <c r="H158" s="54"/>
      <c r="I158" s="54" t="s">
        <v>4</v>
      </c>
      <c r="J158" s="54"/>
      <c r="K158" s="54" t="s">
        <v>5</v>
      </c>
      <c r="L158" s="54"/>
      <c r="M158" s="54" t="s">
        <v>6</v>
      </c>
      <c r="N158" s="54"/>
      <c r="O158" s="54" t="s">
        <v>7</v>
      </c>
      <c r="P158" s="54"/>
    </row>
    <row r="159" spans="2:17" ht="15.75" x14ac:dyDescent="0.25">
      <c r="B159" s="53"/>
      <c r="C159" s="49"/>
      <c r="D159" s="49"/>
      <c r="E159" s="49"/>
      <c r="F159" s="54"/>
      <c r="G159" s="50" t="s">
        <v>27</v>
      </c>
      <c r="H159" s="50" t="s">
        <v>28</v>
      </c>
      <c r="I159" s="50" t="s">
        <v>27</v>
      </c>
      <c r="J159" s="50" t="s">
        <v>28</v>
      </c>
      <c r="K159" s="50" t="s">
        <v>27</v>
      </c>
      <c r="L159" s="50" t="s">
        <v>28</v>
      </c>
      <c r="M159" s="50" t="s">
        <v>27</v>
      </c>
      <c r="N159" s="50" t="s">
        <v>28</v>
      </c>
      <c r="O159" s="50" t="s">
        <v>27</v>
      </c>
      <c r="P159" s="50" t="s">
        <v>28</v>
      </c>
    </row>
    <row r="160" spans="2:17" x14ac:dyDescent="0.25">
      <c r="B160" s="11" t="s">
        <v>198</v>
      </c>
      <c r="C160" s="11"/>
      <c r="D160" s="14"/>
      <c r="E160" s="14"/>
      <c r="F160" s="11" t="s">
        <v>2</v>
      </c>
      <c r="G160" s="36" t="s">
        <v>3</v>
      </c>
      <c r="H160" s="36"/>
      <c r="I160" s="6" t="s">
        <v>4</v>
      </c>
      <c r="J160" s="6"/>
      <c r="K160" s="6" t="s">
        <v>5</v>
      </c>
      <c r="L160" s="6"/>
      <c r="M160" s="6" t="s">
        <v>6</v>
      </c>
      <c r="N160" s="6"/>
      <c r="O160" s="6" t="s">
        <v>7</v>
      </c>
      <c r="P160" s="6"/>
      <c r="Q160" s="18"/>
    </row>
    <row r="161" spans="2:16" x14ac:dyDescent="0.25">
      <c r="B161" s="11"/>
      <c r="C161" s="11"/>
      <c r="D161" s="14"/>
      <c r="E161" s="14"/>
      <c r="F161" s="45"/>
      <c r="G161" s="37" t="s">
        <v>27</v>
      </c>
      <c r="H161" s="37" t="s">
        <v>28</v>
      </c>
      <c r="I161" s="38" t="s">
        <v>27</v>
      </c>
      <c r="J161" s="38" t="s">
        <v>28</v>
      </c>
      <c r="K161" s="38" t="s">
        <v>27</v>
      </c>
      <c r="L161" s="38" t="s">
        <v>28</v>
      </c>
      <c r="M161" s="38" t="s">
        <v>27</v>
      </c>
      <c r="N161" s="38" t="s">
        <v>28</v>
      </c>
      <c r="O161" s="38" t="s">
        <v>27</v>
      </c>
      <c r="P161" s="38" t="s">
        <v>28</v>
      </c>
    </row>
    <row r="162" spans="2:16" x14ac:dyDescent="0.25">
      <c r="B162" s="4">
        <v>1</v>
      </c>
      <c r="C162" s="4" t="s">
        <v>210</v>
      </c>
      <c r="D162" s="26" t="s">
        <v>240</v>
      </c>
      <c r="E162" s="26" t="s">
        <v>252</v>
      </c>
      <c r="F162" s="4" t="s">
        <v>61</v>
      </c>
      <c r="G162" s="11">
        <v>200</v>
      </c>
      <c r="H162" s="11">
        <v>250</v>
      </c>
      <c r="I162" s="38">
        <v>4.4000000000000004</v>
      </c>
      <c r="J162" s="38">
        <v>5.5</v>
      </c>
      <c r="K162" s="38">
        <v>4.4000000000000004</v>
      </c>
      <c r="L162" s="38">
        <v>5.5</v>
      </c>
      <c r="M162" s="38">
        <v>15.4</v>
      </c>
      <c r="N162" s="38">
        <v>19.2</v>
      </c>
      <c r="O162" s="38">
        <v>129.4</v>
      </c>
      <c r="P162" s="38">
        <v>161.80000000000001</v>
      </c>
    </row>
    <row r="163" spans="2:16" x14ac:dyDescent="0.25">
      <c r="B163" s="4">
        <v>3</v>
      </c>
      <c r="C163" s="4" t="s">
        <v>227</v>
      </c>
      <c r="D163" s="26" t="s">
        <v>240</v>
      </c>
      <c r="E163" s="26" t="s">
        <v>252</v>
      </c>
      <c r="F163" s="4" t="s">
        <v>228</v>
      </c>
      <c r="G163" s="11">
        <v>180</v>
      </c>
      <c r="H163" s="11">
        <v>250</v>
      </c>
      <c r="I163" s="38">
        <v>14.92</v>
      </c>
      <c r="J163" s="38">
        <v>20.72</v>
      </c>
      <c r="K163" s="38">
        <v>12.01</v>
      </c>
      <c r="L163" s="38">
        <v>16.690000000000001</v>
      </c>
      <c r="M163" s="38">
        <v>30.29</v>
      </c>
      <c r="N163" s="38">
        <v>42.07</v>
      </c>
      <c r="O163" s="38">
        <v>279.81</v>
      </c>
      <c r="P163" s="38">
        <v>388.62</v>
      </c>
    </row>
    <row r="164" spans="2:16" ht="30" x14ac:dyDescent="0.25">
      <c r="B164" s="4">
        <v>4</v>
      </c>
      <c r="C164" s="4" t="s">
        <v>141</v>
      </c>
      <c r="D164" s="26" t="s">
        <v>240</v>
      </c>
      <c r="E164" s="26" t="s">
        <v>252</v>
      </c>
      <c r="F164" s="4" t="s">
        <v>142</v>
      </c>
      <c r="G164" s="11">
        <v>40</v>
      </c>
      <c r="H164" s="11">
        <v>55</v>
      </c>
      <c r="I164" s="38">
        <v>0.81</v>
      </c>
      <c r="J164" s="38">
        <v>1.05</v>
      </c>
      <c r="K164" s="38">
        <v>1.61</v>
      </c>
      <c r="L164" s="38">
        <v>2.96</v>
      </c>
      <c r="M164" s="38">
        <v>3.11</v>
      </c>
      <c r="N164" s="38">
        <v>3.98</v>
      </c>
      <c r="O164" s="38">
        <v>31.95</v>
      </c>
      <c r="P164" s="38">
        <v>45.59</v>
      </c>
    </row>
    <row r="165" spans="2:16" ht="30" x14ac:dyDescent="0.25">
      <c r="B165" s="4">
        <v>5</v>
      </c>
      <c r="C165" s="4"/>
      <c r="D165" s="4" t="s">
        <v>240</v>
      </c>
      <c r="E165" s="4" t="s">
        <v>252</v>
      </c>
      <c r="F165" s="4" t="s">
        <v>38</v>
      </c>
      <c r="G165" s="11">
        <v>30</v>
      </c>
      <c r="H165" s="11">
        <v>30</v>
      </c>
      <c r="I165" s="38">
        <v>2.1</v>
      </c>
      <c r="J165" s="38">
        <v>2.1</v>
      </c>
      <c r="K165" s="38">
        <v>0.84</v>
      </c>
      <c r="L165" s="38">
        <v>0.84</v>
      </c>
      <c r="M165" s="38">
        <v>9.66</v>
      </c>
      <c r="N165" s="38">
        <v>9.66</v>
      </c>
      <c r="O165" s="38">
        <v>59.4</v>
      </c>
      <c r="P165" s="38">
        <v>59.4</v>
      </c>
    </row>
    <row r="166" spans="2:16" ht="30" x14ac:dyDescent="0.25">
      <c r="B166" s="4">
        <v>6</v>
      </c>
      <c r="C166" s="4" t="s">
        <v>143</v>
      </c>
      <c r="D166" s="4" t="s">
        <v>240</v>
      </c>
      <c r="E166" s="4" t="s">
        <v>252</v>
      </c>
      <c r="F166" s="4" t="s">
        <v>24</v>
      </c>
      <c r="G166" s="11">
        <v>150</v>
      </c>
      <c r="H166" s="11">
        <v>180</v>
      </c>
      <c r="I166" s="38">
        <v>0.42</v>
      </c>
      <c r="J166" s="38">
        <v>0.49</v>
      </c>
      <c r="K166" s="38">
        <v>0</v>
      </c>
      <c r="L166" s="38">
        <v>0</v>
      </c>
      <c r="M166" s="38">
        <v>26.07</v>
      </c>
      <c r="N166" s="38">
        <v>29.67</v>
      </c>
      <c r="O166" s="38">
        <v>97.85</v>
      </c>
      <c r="P166" s="38">
        <v>113.2</v>
      </c>
    </row>
    <row r="167" spans="2:16" x14ac:dyDescent="0.25">
      <c r="B167" s="4"/>
      <c r="C167" s="4"/>
      <c r="D167" s="4"/>
      <c r="E167" s="4"/>
      <c r="F167" s="21"/>
      <c r="G167" s="39"/>
      <c r="H167" s="39"/>
      <c r="I167" s="38"/>
      <c r="J167" s="38"/>
      <c r="K167" s="38"/>
      <c r="L167" s="38"/>
      <c r="M167" s="38"/>
      <c r="N167" s="38"/>
      <c r="O167" s="38"/>
      <c r="P167" s="38"/>
    </row>
    <row r="168" spans="2:16" x14ac:dyDescent="0.25">
      <c r="B168" s="22"/>
      <c r="C168" s="22"/>
      <c r="D168" s="22"/>
      <c r="E168" s="22"/>
      <c r="F168" s="22" t="s">
        <v>9</v>
      </c>
      <c r="G168" s="22"/>
      <c r="H168" s="22"/>
      <c r="I168" s="23">
        <f t="shared" ref="I168:P168" si="17">SUM(I160:I167)</f>
        <v>22.650000000000002</v>
      </c>
      <c r="J168" s="23">
        <f t="shared" si="17"/>
        <v>29.86</v>
      </c>
      <c r="K168" s="23">
        <f t="shared" si="17"/>
        <v>18.86</v>
      </c>
      <c r="L168" s="23">
        <f t="shared" si="17"/>
        <v>25.990000000000002</v>
      </c>
      <c r="M168" s="23">
        <f t="shared" si="17"/>
        <v>84.53</v>
      </c>
      <c r="N168" s="23">
        <f t="shared" si="17"/>
        <v>104.58</v>
      </c>
      <c r="O168" s="23">
        <f t="shared" si="17"/>
        <v>598.41</v>
      </c>
      <c r="P168" s="23">
        <f t="shared" si="17"/>
        <v>768.61000000000013</v>
      </c>
    </row>
    <row r="169" spans="2:16" ht="18.75" x14ac:dyDescent="0.25">
      <c r="B169" s="52" t="s">
        <v>11</v>
      </c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</row>
    <row r="170" spans="2:16" ht="15.75" x14ac:dyDescent="0.25">
      <c r="B170" s="53" t="s">
        <v>198</v>
      </c>
      <c r="C170" s="49"/>
      <c r="D170" s="49"/>
      <c r="E170" s="49"/>
      <c r="F170" s="54" t="s">
        <v>2</v>
      </c>
      <c r="G170" s="54" t="s">
        <v>3</v>
      </c>
      <c r="H170" s="54"/>
      <c r="I170" s="54" t="s">
        <v>4</v>
      </c>
      <c r="J170" s="54"/>
      <c r="K170" s="54" t="s">
        <v>5</v>
      </c>
      <c r="L170" s="54"/>
      <c r="M170" s="54" t="s">
        <v>6</v>
      </c>
      <c r="N170" s="54"/>
      <c r="O170" s="54" t="s">
        <v>7</v>
      </c>
      <c r="P170" s="54"/>
    </row>
    <row r="171" spans="2:16" ht="15.75" x14ac:dyDescent="0.25">
      <c r="B171" s="53"/>
      <c r="C171" s="49"/>
      <c r="D171" s="49"/>
      <c r="E171" s="49"/>
      <c r="F171" s="54"/>
      <c r="G171" s="50" t="s">
        <v>27</v>
      </c>
      <c r="H171" s="50" t="s">
        <v>28</v>
      </c>
      <c r="I171" s="50" t="s">
        <v>27</v>
      </c>
      <c r="J171" s="50" t="s">
        <v>28</v>
      </c>
      <c r="K171" s="50" t="s">
        <v>27</v>
      </c>
      <c r="L171" s="50" t="s">
        <v>28</v>
      </c>
      <c r="M171" s="50" t="s">
        <v>27</v>
      </c>
      <c r="N171" s="50" t="s">
        <v>28</v>
      </c>
      <c r="O171" s="50" t="s">
        <v>27</v>
      </c>
      <c r="P171" s="50" t="s">
        <v>28</v>
      </c>
    </row>
    <row r="172" spans="2:16" ht="30" x14ac:dyDescent="0.25">
      <c r="B172" s="11">
        <v>1</v>
      </c>
      <c r="C172" s="11" t="s">
        <v>97</v>
      </c>
      <c r="D172" s="11" t="s">
        <v>240</v>
      </c>
      <c r="E172" s="14" t="s">
        <v>252</v>
      </c>
      <c r="F172" s="4" t="s">
        <v>260</v>
      </c>
      <c r="G172" s="16">
        <v>45</v>
      </c>
      <c r="H172" s="16">
        <v>100</v>
      </c>
      <c r="I172" s="17">
        <v>9.14</v>
      </c>
      <c r="J172" s="17">
        <v>20.350000000000001</v>
      </c>
      <c r="K172" s="17">
        <v>10.1</v>
      </c>
      <c r="L172" s="17">
        <v>22.82</v>
      </c>
      <c r="M172" s="17">
        <v>7.35</v>
      </c>
      <c r="N172" s="17">
        <v>15.94</v>
      </c>
      <c r="O172" s="17">
        <v>142.33000000000001</v>
      </c>
      <c r="P172" s="17">
        <v>318.08999999999997</v>
      </c>
    </row>
    <row r="173" spans="2:16" ht="30" x14ac:dyDescent="0.25">
      <c r="B173" s="11">
        <v>2</v>
      </c>
      <c r="C173" s="11"/>
      <c r="D173" s="11" t="s">
        <v>240</v>
      </c>
      <c r="E173" s="14" t="s">
        <v>252</v>
      </c>
      <c r="F173" s="4" t="s">
        <v>100</v>
      </c>
      <c r="G173" s="11" t="s">
        <v>99</v>
      </c>
      <c r="H173" s="11" t="s">
        <v>99</v>
      </c>
      <c r="I173" s="6">
        <v>1.23</v>
      </c>
      <c r="J173" s="6">
        <v>1.23</v>
      </c>
      <c r="K173" s="6">
        <v>0.21</v>
      </c>
      <c r="L173" s="6">
        <v>0.21</v>
      </c>
      <c r="M173" s="6">
        <v>7.3</v>
      </c>
      <c r="N173" s="6">
        <v>7.3</v>
      </c>
      <c r="O173" s="6">
        <v>35.700000000000003</v>
      </c>
      <c r="P173" s="6">
        <v>35.700000000000003</v>
      </c>
    </row>
    <row r="174" spans="2:16" x14ac:dyDescent="0.25">
      <c r="B174" s="11">
        <v>3</v>
      </c>
      <c r="C174" s="11" t="s">
        <v>115</v>
      </c>
      <c r="D174" s="11" t="s">
        <v>240</v>
      </c>
      <c r="E174" s="14" t="s">
        <v>252</v>
      </c>
      <c r="F174" s="8" t="s">
        <v>114</v>
      </c>
      <c r="G174" s="12">
        <v>50</v>
      </c>
      <c r="H174" s="12">
        <v>75</v>
      </c>
      <c r="I174" s="7">
        <v>0.4</v>
      </c>
      <c r="J174" s="7">
        <v>0.6</v>
      </c>
      <c r="K174" s="7">
        <v>1.8</v>
      </c>
      <c r="L174" s="7">
        <v>2.7</v>
      </c>
      <c r="M174" s="7">
        <v>4.9000000000000004</v>
      </c>
      <c r="N174" s="7">
        <v>7.3</v>
      </c>
      <c r="O174" s="7">
        <v>37.1</v>
      </c>
      <c r="P174" s="7">
        <v>55.7</v>
      </c>
    </row>
    <row r="175" spans="2:16" x14ac:dyDescent="0.25">
      <c r="B175" s="11">
        <v>4</v>
      </c>
      <c r="C175" s="11" t="s">
        <v>149</v>
      </c>
      <c r="D175" s="11" t="s">
        <v>240</v>
      </c>
      <c r="E175" s="14" t="s">
        <v>252</v>
      </c>
      <c r="F175" s="4" t="s">
        <v>148</v>
      </c>
      <c r="G175" s="11">
        <v>180</v>
      </c>
      <c r="H175" s="11">
        <v>200</v>
      </c>
      <c r="I175" s="6">
        <v>5.04</v>
      </c>
      <c r="J175" s="6">
        <v>5.6</v>
      </c>
      <c r="K175" s="6">
        <v>0</v>
      </c>
      <c r="L175" s="6">
        <v>0</v>
      </c>
      <c r="M175" s="6">
        <v>21.6</v>
      </c>
      <c r="N175" s="6">
        <v>24</v>
      </c>
      <c r="O175" s="6">
        <v>102.24</v>
      </c>
      <c r="P175" s="6">
        <v>113.6</v>
      </c>
    </row>
    <row r="176" spans="2:16" x14ac:dyDescent="0.25">
      <c r="B176" s="11">
        <v>5</v>
      </c>
      <c r="C176" s="14" t="s">
        <v>156</v>
      </c>
      <c r="D176" s="11" t="s">
        <v>240</v>
      </c>
      <c r="E176" s="11" t="s">
        <v>252</v>
      </c>
      <c r="F176" s="4" t="s">
        <v>91</v>
      </c>
      <c r="G176" s="11">
        <v>20</v>
      </c>
      <c r="H176" s="11">
        <v>40</v>
      </c>
      <c r="I176" s="6">
        <v>1.88</v>
      </c>
      <c r="J176" s="6">
        <v>3.75</v>
      </c>
      <c r="K176" s="6">
        <v>1.63</v>
      </c>
      <c r="L176" s="6">
        <v>3.25</v>
      </c>
      <c r="M176" s="6">
        <v>12.4</v>
      </c>
      <c r="N176" s="6">
        <v>24.8</v>
      </c>
      <c r="O176" s="6">
        <v>68.78</v>
      </c>
      <c r="P176" s="6">
        <v>137.55000000000001</v>
      </c>
    </row>
    <row r="177" spans="2:16" x14ac:dyDescent="0.25">
      <c r="B177" s="11"/>
      <c r="C177" s="11"/>
      <c r="D177" s="11"/>
      <c r="E177" s="14"/>
      <c r="F177" s="14"/>
      <c r="G177" s="14"/>
      <c r="H177" s="14"/>
      <c r="I177" s="28"/>
      <c r="J177" s="28"/>
      <c r="K177" s="28"/>
      <c r="L177" s="28"/>
      <c r="M177" s="28"/>
      <c r="N177" s="28"/>
      <c r="O177" s="28"/>
      <c r="P177" s="28"/>
    </row>
    <row r="178" spans="2:16" x14ac:dyDescent="0.25">
      <c r="B178" s="29"/>
      <c r="C178" s="29"/>
      <c r="D178" s="29"/>
      <c r="E178" s="29"/>
      <c r="F178" s="29" t="s">
        <v>9</v>
      </c>
      <c r="G178" s="29"/>
      <c r="H178" s="29"/>
      <c r="I178" s="30">
        <f t="shared" ref="I178:P178" si="18">SUM(I172:I177)</f>
        <v>17.690000000000001</v>
      </c>
      <c r="J178" s="30">
        <f t="shared" si="18"/>
        <v>31.53</v>
      </c>
      <c r="K178" s="30">
        <f t="shared" si="18"/>
        <v>13.740000000000002</v>
      </c>
      <c r="L178" s="30">
        <f t="shared" si="18"/>
        <v>28.98</v>
      </c>
      <c r="M178" s="30">
        <f t="shared" si="18"/>
        <v>53.55</v>
      </c>
      <c r="N178" s="30">
        <f t="shared" si="18"/>
        <v>79.34</v>
      </c>
      <c r="O178" s="30">
        <f t="shared" si="18"/>
        <v>386.15</v>
      </c>
      <c r="P178" s="30">
        <f t="shared" si="18"/>
        <v>660.63999999999987</v>
      </c>
    </row>
    <row r="179" spans="2:16" ht="18.75" x14ac:dyDescent="0.25">
      <c r="B179" s="31"/>
      <c r="C179" s="31"/>
      <c r="D179" s="31"/>
      <c r="E179" s="31"/>
      <c r="F179" s="31" t="s">
        <v>12</v>
      </c>
      <c r="G179" s="31"/>
      <c r="H179" s="31"/>
      <c r="I179" s="32">
        <f t="shared" ref="I179:P179" si="19">I178+I168+I156</f>
        <v>50.370000000000005</v>
      </c>
      <c r="J179" s="32">
        <f t="shared" si="19"/>
        <v>74.78</v>
      </c>
      <c r="K179" s="32">
        <f t="shared" si="19"/>
        <v>44.78</v>
      </c>
      <c r="L179" s="32">
        <f t="shared" si="19"/>
        <v>72.09</v>
      </c>
      <c r="M179" s="32">
        <f t="shared" si="19"/>
        <v>197.98999999999998</v>
      </c>
      <c r="N179" s="32">
        <f t="shared" si="19"/>
        <v>260.55</v>
      </c>
      <c r="O179" s="32">
        <f t="shared" si="19"/>
        <v>1381.6399999999999</v>
      </c>
      <c r="P179" s="32">
        <f t="shared" si="19"/>
        <v>1954.36</v>
      </c>
    </row>
    <row r="180" spans="2:16" x14ac:dyDescent="0.25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</row>
    <row r="181" spans="2:16" x14ac:dyDescent="0.25">
      <c r="B181" s="14"/>
      <c r="C181" s="14"/>
      <c r="D181" s="14"/>
      <c r="E181" s="14"/>
      <c r="F181" s="14"/>
      <c r="G181" s="14"/>
      <c r="H181" s="14"/>
      <c r="I181" s="14">
        <f t="shared" ref="I181:P181" si="20">(I179+I144+I106+I71+I36)/5</f>
        <v>58.124000000000002</v>
      </c>
      <c r="J181" s="14">
        <f t="shared" si="20"/>
        <v>78.353999999999999</v>
      </c>
      <c r="K181" s="14">
        <f t="shared" si="20"/>
        <v>43.466000000000001</v>
      </c>
      <c r="L181" s="14">
        <f t="shared" si="20"/>
        <v>60.814</v>
      </c>
      <c r="M181" s="14">
        <f t="shared" si="20"/>
        <v>217.95599999999996</v>
      </c>
      <c r="N181" s="14">
        <f t="shared" si="20"/>
        <v>275.858</v>
      </c>
      <c r="O181" s="14">
        <f t="shared" si="20"/>
        <v>1423.1299999999999</v>
      </c>
      <c r="P181" s="14">
        <f t="shared" si="20"/>
        <v>1871.31</v>
      </c>
    </row>
    <row r="182" spans="2:16" x14ac:dyDescent="0.25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</row>
  </sheetData>
  <autoFilter ref="F1:F182"/>
  <mergeCells count="129">
    <mergeCell ref="B169:P169"/>
    <mergeCell ref="B170:B171"/>
    <mergeCell ref="F170:F171"/>
    <mergeCell ref="G170:H170"/>
    <mergeCell ref="I170:J170"/>
    <mergeCell ref="K170:L170"/>
    <mergeCell ref="M170:N170"/>
    <mergeCell ref="O170:P170"/>
    <mergeCell ref="B157:P157"/>
    <mergeCell ref="B158:B159"/>
    <mergeCell ref="F158:F159"/>
    <mergeCell ref="G158:H158"/>
    <mergeCell ref="I158:J158"/>
    <mergeCell ref="K158:L158"/>
    <mergeCell ref="M158:N158"/>
    <mergeCell ref="O158:P158"/>
    <mergeCell ref="B146:P146"/>
    <mergeCell ref="B147:P147"/>
    <mergeCell ref="B148:B149"/>
    <mergeCell ref="F148:F149"/>
    <mergeCell ref="G148:H148"/>
    <mergeCell ref="I148:J148"/>
    <mergeCell ref="K148:L148"/>
    <mergeCell ref="M148:N148"/>
    <mergeCell ref="O148:P148"/>
    <mergeCell ref="B134:P134"/>
    <mergeCell ref="B135:B136"/>
    <mergeCell ref="F135:F136"/>
    <mergeCell ref="G135:H135"/>
    <mergeCell ref="I135:J135"/>
    <mergeCell ref="K135:L135"/>
    <mergeCell ref="M135:N135"/>
    <mergeCell ref="O135:P135"/>
    <mergeCell ref="B121:P121"/>
    <mergeCell ref="B122:B123"/>
    <mergeCell ref="F122:F123"/>
    <mergeCell ref="G122:H122"/>
    <mergeCell ref="I122:J122"/>
    <mergeCell ref="K122:L122"/>
    <mergeCell ref="M122:N122"/>
    <mergeCell ref="O122:P122"/>
    <mergeCell ref="B108:P108"/>
    <mergeCell ref="B109:P109"/>
    <mergeCell ref="B110:B111"/>
    <mergeCell ref="F110:F111"/>
    <mergeCell ref="G110:H110"/>
    <mergeCell ref="I110:J110"/>
    <mergeCell ref="K110:L110"/>
    <mergeCell ref="M110:N110"/>
    <mergeCell ref="O110:P110"/>
    <mergeCell ref="B95:P95"/>
    <mergeCell ref="B96:B97"/>
    <mergeCell ref="F96:F97"/>
    <mergeCell ref="G96:H96"/>
    <mergeCell ref="I96:J96"/>
    <mergeCell ref="K96:L96"/>
    <mergeCell ref="M96:N96"/>
    <mergeCell ref="O96:P96"/>
    <mergeCell ref="B85:P85"/>
    <mergeCell ref="B86:B87"/>
    <mergeCell ref="F86:F87"/>
    <mergeCell ref="G86:H86"/>
    <mergeCell ref="I86:J86"/>
    <mergeCell ref="K86:L86"/>
    <mergeCell ref="M86:N86"/>
    <mergeCell ref="O86:P86"/>
    <mergeCell ref="B73:P73"/>
    <mergeCell ref="B74:P74"/>
    <mergeCell ref="B75:B76"/>
    <mergeCell ref="F75:F76"/>
    <mergeCell ref="G75:H75"/>
    <mergeCell ref="I75:J75"/>
    <mergeCell ref="K75:L75"/>
    <mergeCell ref="M75:N75"/>
    <mergeCell ref="O75:P75"/>
    <mergeCell ref="B62:B63"/>
    <mergeCell ref="F62:F63"/>
    <mergeCell ref="G62:H62"/>
    <mergeCell ref="I62:J62"/>
    <mergeCell ref="K62:L62"/>
    <mergeCell ref="M62:N62"/>
    <mergeCell ref="O62:P62"/>
    <mergeCell ref="B50:P50"/>
    <mergeCell ref="B51:B52"/>
    <mergeCell ref="F51:F52"/>
    <mergeCell ref="G51:H51"/>
    <mergeCell ref="I51:J51"/>
    <mergeCell ref="K51:L51"/>
    <mergeCell ref="M51:N51"/>
    <mergeCell ref="O51:P51"/>
    <mergeCell ref="B39:P39"/>
    <mergeCell ref="B40:B41"/>
    <mergeCell ref="F40:F41"/>
    <mergeCell ref="G40:H40"/>
    <mergeCell ref="I40:J40"/>
    <mergeCell ref="K40:L40"/>
    <mergeCell ref="M40:N40"/>
    <mergeCell ref="O40:P40"/>
    <mergeCell ref="B61:P61"/>
    <mergeCell ref="B24:P24"/>
    <mergeCell ref="B25:B26"/>
    <mergeCell ref="F25:F26"/>
    <mergeCell ref="G25:H25"/>
    <mergeCell ref="I25:J25"/>
    <mergeCell ref="K25:L25"/>
    <mergeCell ref="M25:N25"/>
    <mergeCell ref="O25:P25"/>
    <mergeCell ref="B38:P38"/>
    <mergeCell ref="B14:P14"/>
    <mergeCell ref="B15:B16"/>
    <mergeCell ref="D15:D16"/>
    <mergeCell ref="E15:E16"/>
    <mergeCell ref="F15:F16"/>
    <mergeCell ref="G15:H15"/>
    <mergeCell ref="I15:J15"/>
    <mergeCell ref="K15:L15"/>
    <mergeCell ref="M15:N15"/>
    <mergeCell ref="O15:P15"/>
    <mergeCell ref="B1:P2"/>
    <mergeCell ref="D3:K3"/>
    <mergeCell ref="B4:P4"/>
    <mergeCell ref="B5:P5"/>
    <mergeCell ref="B6:B7"/>
    <mergeCell ref="F6:F7"/>
    <mergeCell ref="G6:H6"/>
    <mergeCell ref="I6:J6"/>
    <mergeCell ref="K6:L6"/>
    <mergeCell ref="M6:N6"/>
    <mergeCell ref="O6:P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rowBreaks count="1" manualBreakCount="1">
    <brk id="10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74"/>
  <sheetViews>
    <sheetView tabSelected="1" topLeftCell="B1" zoomScaleNormal="100" workbookViewId="0">
      <pane ySplit="7" topLeftCell="A95" activePane="bottomLeft" state="frozen"/>
      <selection activeCell="B1" sqref="B1"/>
      <selection pane="bottomLeft" activeCell="D133" sqref="D133"/>
    </sheetView>
  </sheetViews>
  <sheetFormatPr defaultRowHeight="15" x14ac:dyDescent="0.25"/>
  <cols>
    <col min="1" max="1" width="0.7109375" customWidth="1"/>
    <col min="2" max="2" width="6.140625" customWidth="1"/>
    <col min="3" max="3" width="21" customWidth="1"/>
    <col min="4" max="4" width="11.85546875" customWidth="1"/>
    <col min="5" max="5" width="10.85546875" customWidth="1"/>
    <col min="6" max="6" width="24.85546875" customWidth="1"/>
    <col min="7" max="7" width="8.85546875" customWidth="1"/>
    <col min="8" max="8" width="11" bestFit="1" customWidth="1"/>
    <col min="9" max="9" width="9.28515625" bestFit="1" customWidth="1"/>
    <col min="10" max="10" width="11.85546875" customWidth="1"/>
    <col min="11" max="11" width="9.5703125" customWidth="1"/>
    <col min="12" max="12" width="12.42578125" customWidth="1"/>
    <col min="13" max="13" width="10.7109375" customWidth="1"/>
    <col min="14" max="14" width="12.140625" customWidth="1"/>
    <col min="15" max="15" width="10.5703125" bestFit="1" customWidth="1"/>
    <col min="16" max="16" width="12.42578125" customWidth="1"/>
  </cols>
  <sheetData>
    <row r="1" spans="2:18" x14ac:dyDescent="0.25">
      <c r="B1" s="59" t="s">
        <v>95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2:18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2:18" ht="51" x14ac:dyDescent="0.25">
      <c r="B3" s="46"/>
      <c r="C3" s="46"/>
      <c r="D3" s="60" t="s">
        <v>253</v>
      </c>
      <c r="E3" s="60"/>
      <c r="F3" s="60"/>
      <c r="G3" s="60"/>
      <c r="H3" s="60"/>
      <c r="I3" s="60"/>
      <c r="J3" s="60"/>
      <c r="K3" s="60"/>
      <c r="L3" s="46"/>
      <c r="M3" s="46"/>
      <c r="N3" s="46"/>
      <c r="O3" s="46"/>
      <c r="P3" s="46"/>
    </row>
    <row r="4" spans="2:18" ht="28.5" x14ac:dyDescent="0.45">
      <c r="B4" s="61" t="s">
        <v>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2:18" ht="18.75" x14ac:dyDescent="0.3">
      <c r="B5" s="62" t="s">
        <v>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2:18" ht="15.75" x14ac:dyDescent="0.25">
      <c r="B6" s="63" t="s">
        <v>198</v>
      </c>
      <c r="C6" s="47"/>
      <c r="D6" s="47"/>
      <c r="E6" s="47"/>
      <c r="F6" s="64" t="s">
        <v>2</v>
      </c>
      <c r="G6" s="64" t="s">
        <v>3</v>
      </c>
      <c r="H6" s="64"/>
      <c r="I6" s="64" t="s">
        <v>4</v>
      </c>
      <c r="J6" s="64"/>
      <c r="K6" s="64" t="s">
        <v>5</v>
      </c>
      <c r="L6" s="64"/>
      <c r="M6" s="64" t="s">
        <v>6</v>
      </c>
      <c r="N6" s="64"/>
      <c r="O6" s="64" t="s">
        <v>7</v>
      </c>
      <c r="P6" s="64"/>
    </row>
    <row r="7" spans="2:18" ht="15.75" x14ac:dyDescent="0.25">
      <c r="B7" s="63"/>
      <c r="C7" s="47" t="s">
        <v>261</v>
      </c>
      <c r="D7" s="47"/>
      <c r="E7" s="47"/>
      <c r="F7" s="64"/>
      <c r="G7" s="47" t="s">
        <v>27</v>
      </c>
      <c r="H7" s="47" t="s">
        <v>28</v>
      </c>
      <c r="I7" s="47" t="s">
        <v>29</v>
      </c>
      <c r="J7" s="47" t="s">
        <v>30</v>
      </c>
      <c r="K7" s="47" t="s">
        <v>29</v>
      </c>
      <c r="L7" s="47" t="s">
        <v>30</v>
      </c>
      <c r="M7" s="47" t="s">
        <v>31</v>
      </c>
      <c r="N7" s="47" t="s">
        <v>32</v>
      </c>
      <c r="O7" s="47" t="s">
        <v>27</v>
      </c>
      <c r="P7" s="47" t="s">
        <v>33</v>
      </c>
    </row>
    <row r="8" spans="2:18" ht="30" x14ac:dyDescent="0.25">
      <c r="B8" s="11">
        <v>1</v>
      </c>
      <c r="C8" s="11" t="s">
        <v>78</v>
      </c>
      <c r="D8" s="11" t="s">
        <v>240</v>
      </c>
      <c r="E8" s="11" t="s">
        <v>255</v>
      </c>
      <c r="F8" s="4" t="s">
        <v>54</v>
      </c>
      <c r="G8" s="11">
        <v>150</v>
      </c>
      <c r="H8" s="11">
        <v>200</v>
      </c>
      <c r="I8" s="6">
        <v>4.6399999999999997</v>
      </c>
      <c r="J8" s="6">
        <v>6.19</v>
      </c>
      <c r="K8" s="6">
        <v>4.58</v>
      </c>
      <c r="L8" s="6">
        <v>6.36</v>
      </c>
      <c r="M8" s="6">
        <v>14.14</v>
      </c>
      <c r="N8" s="6">
        <v>18.82</v>
      </c>
      <c r="O8" s="6">
        <v>119.86</v>
      </c>
      <c r="P8" s="6">
        <v>160.75</v>
      </c>
    </row>
    <row r="9" spans="2:18" ht="30" x14ac:dyDescent="0.25">
      <c r="B9" s="11">
        <v>2</v>
      </c>
      <c r="C9" s="11"/>
      <c r="D9" s="11" t="s">
        <v>240</v>
      </c>
      <c r="E9" s="11" t="s">
        <v>255</v>
      </c>
      <c r="F9" s="4" t="s">
        <v>42</v>
      </c>
      <c r="G9" s="5">
        <v>300</v>
      </c>
      <c r="H9" s="5">
        <v>302.45999999999998</v>
      </c>
      <c r="I9" s="6">
        <v>2.46</v>
      </c>
      <c r="J9" s="6">
        <v>2.46</v>
      </c>
      <c r="K9" s="6">
        <v>0.42</v>
      </c>
      <c r="L9" s="7">
        <v>0.42</v>
      </c>
      <c r="M9" s="7">
        <v>14.61</v>
      </c>
      <c r="N9" s="7">
        <v>14.61</v>
      </c>
      <c r="O9" s="7">
        <v>71.400000000000006</v>
      </c>
      <c r="P9" s="7">
        <v>71.400000000000006</v>
      </c>
    </row>
    <row r="10" spans="2:18" ht="33" customHeight="1" x14ac:dyDescent="0.25">
      <c r="B10" s="11">
        <v>3</v>
      </c>
      <c r="C10" s="4" t="s">
        <v>89</v>
      </c>
      <c r="D10" s="11" t="s">
        <v>240</v>
      </c>
      <c r="E10" s="11" t="s">
        <v>255</v>
      </c>
      <c r="F10" s="4" t="s">
        <v>43</v>
      </c>
      <c r="G10" s="5">
        <v>3</v>
      </c>
      <c r="H10" s="5">
        <v>4</v>
      </c>
      <c r="I10" s="6">
        <v>0.02</v>
      </c>
      <c r="J10" s="6">
        <v>0.03</v>
      </c>
      <c r="K10" s="6">
        <v>2.1800000000000002</v>
      </c>
      <c r="L10" s="7">
        <v>2.9</v>
      </c>
      <c r="M10" s="7">
        <v>0.04</v>
      </c>
      <c r="N10" s="7">
        <v>0.05</v>
      </c>
      <c r="O10" s="7">
        <v>19.829999999999998</v>
      </c>
      <c r="P10" s="7">
        <v>26.44</v>
      </c>
    </row>
    <row r="11" spans="2:18" x14ac:dyDescent="0.25">
      <c r="B11" s="11">
        <v>4</v>
      </c>
      <c r="C11" s="11" t="s">
        <v>89</v>
      </c>
      <c r="D11" s="11" t="s">
        <v>240</v>
      </c>
      <c r="E11" s="11" t="s">
        <v>255</v>
      </c>
      <c r="F11" s="4" t="s">
        <v>20</v>
      </c>
      <c r="G11" s="5">
        <v>5</v>
      </c>
      <c r="H11" s="5">
        <v>10</v>
      </c>
      <c r="I11" s="6">
        <v>1.1499999999999999</v>
      </c>
      <c r="J11" s="6">
        <v>2.2999999999999998</v>
      </c>
      <c r="K11" s="6">
        <v>1.45</v>
      </c>
      <c r="L11" s="7">
        <v>2.9</v>
      </c>
      <c r="M11" s="6">
        <v>0</v>
      </c>
      <c r="N11" s="6">
        <v>0</v>
      </c>
      <c r="O11" s="6">
        <v>18</v>
      </c>
      <c r="P11" s="7">
        <v>36</v>
      </c>
    </row>
    <row r="12" spans="2:18" x14ac:dyDescent="0.25">
      <c r="B12" s="11">
        <v>5</v>
      </c>
      <c r="C12" s="11" t="s">
        <v>69</v>
      </c>
      <c r="D12" s="11" t="s">
        <v>240</v>
      </c>
      <c r="E12" s="11" t="s">
        <v>255</v>
      </c>
      <c r="F12" s="4" t="s">
        <v>22</v>
      </c>
      <c r="G12" s="11">
        <v>120</v>
      </c>
      <c r="H12" s="11">
        <v>150</v>
      </c>
      <c r="I12" s="6">
        <v>0.14000000000000001</v>
      </c>
      <c r="J12" s="6">
        <v>0.18</v>
      </c>
      <c r="K12" s="6">
        <v>0.02</v>
      </c>
      <c r="L12" s="6">
        <v>0.02</v>
      </c>
      <c r="M12" s="6">
        <v>9.9600000000000009</v>
      </c>
      <c r="N12" s="6">
        <v>12.58</v>
      </c>
      <c r="O12" s="6">
        <v>41.45</v>
      </c>
      <c r="P12" s="6">
        <v>52.28</v>
      </c>
    </row>
    <row r="13" spans="2:18" x14ac:dyDescent="0.25">
      <c r="B13" s="11">
        <v>6</v>
      </c>
      <c r="C13" s="11" t="s">
        <v>106</v>
      </c>
      <c r="D13" s="11" t="s">
        <v>240</v>
      </c>
      <c r="E13" s="11" t="s">
        <v>255</v>
      </c>
      <c r="F13" s="26" t="s">
        <v>45</v>
      </c>
      <c r="G13" s="14">
        <v>100</v>
      </c>
      <c r="H13" s="14">
        <v>150</v>
      </c>
      <c r="I13" s="6">
        <v>0.4</v>
      </c>
      <c r="J13" s="6">
        <v>0.6</v>
      </c>
      <c r="K13" s="6">
        <v>0.4</v>
      </c>
      <c r="L13" s="6">
        <v>0.6</v>
      </c>
      <c r="M13" s="6">
        <v>11.8</v>
      </c>
      <c r="N13" s="6">
        <v>17.7</v>
      </c>
      <c r="O13" s="6">
        <v>52.4</v>
      </c>
      <c r="P13" s="6">
        <v>78.599999999999994</v>
      </c>
    </row>
    <row r="14" spans="2:18" x14ac:dyDescent="0.25">
      <c r="B14" s="22"/>
      <c r="C14" s="22"/>
      <c r="D14" s="22"/>
      <c r="E14" s="22"/>
      <c r="F14" s="22" t="s">
        <v>9</v>
      </c>
      <c r="G14" s="22"/>
      <c r="H14" s="22"/>
      <c r="I14" s="23">
        <f>SUM(I8:I13)</f>
        <v>8.81</v>
      </c>
      <c r="J14" s="23">
        <f t="shared" ref="J14:P14" si="0">SUM(J8:J13)</f>
        <v>11.76</v>
      </c>
      <c r="K14" s="23">
        <f t="shared" si="0"/>
        <v>9.0499999999999989</v>
      </c>
      <c r="L14" s="23">
        <f t="shared" si="0"/>
        <v>13.2</v>
      </c>
      <c r="M14" s="23">
        <f t="shared" si="0"/>
        <v>50.55</v>
      </c>
      <c r="N14" s="23">
        <f t="shared" si="0"/>
        <v>63.759999999999991</v>
      </c>
      <c r="O14" s="23">
        <f t="shared" si="0"/>
        <v>322.93999999999994</v>
      </c>
      <c r="P14" s="23">
        <f t="shared" si="0"/>
        <v>425.47</v>
      </c>
      <c r="R14" t="s">
        <v>121</v>
      </c>
    </row>
    <row r="15" spans="2:18" ht="18.75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</row>
    <row r="16" spans="2:18" ht="15.75" x14ac:dyDescent="0.25">
      <c r="B16" s="53" t="s">
        <v>198</v>
      </c>
      <c r="C16" s="50" t="s">
        <v>64</v>
      </c>
      <c r="D16" s="54"/>
      <c r="E16" s="54"/>
      <c r="F16" s="54" t="s">
        <v>2</v>
      </c>
      <c r="G16" s="54" t="s">
        <v>3</v>
      </c>
      <c r="H16" s="54"/>
      <c r="I16" s="54" t="s">
        <v>4</v>
      </c>
      <c r="J16" s="54"/>
      <c r="K16" s="54" t="s">
        <v>5</v>
      </c>
      <c r="L16" s="54"/>
      <c r="M16" s="54" t="s">
        <v>6</v>
      </c>
      <c r="N16" s="54"/>
      <c r="O16" s="54" t="s">
        <v>7</v>
      </c>
      <c r="P16" s="54"/>
    </row>
    <row r="17" spans="2:16" ht="15.75" x14ac:dyDescent="0.25">
      <c r="B17" s="53"/>
      <c r="C17" s="50"/>
      <c r="D17" s="54"/>
      <c r="E17" s="54"/>
      <c r="F17" s="54"/>
      <c r="G17" s="49" t="s">
        <v>27</v>
      </c>
      <c r="H17" s="49" t="s">
        <v>28</v>
      </c>
      <c r="I17" s="49" t="s">
        <v>27</v>
      </c>
      <c r="J17" s="49" t="s">
        <v>28</v>
      </c>
      <c r="K17" s="49" t="s">
        <v>27</v>
      </c>
      <c r="L17" s="49" t="s">
        <v>28</v>
      </c>
      <c r="M17" s="49" t="s">
        <v>27</v>
      </c>
      <c r="N17" s="49" t="s">
        <v>28</v>
      </c>
      <c r="O17" s="49" t="s">
        <v>27</v>
      </c>
      <c r="P17" s="49" t="s">
        <v>28</v>
      </c>
    </row>
    <row r="18" spans="2:16" ht="28.9" customHeight="1" x14ac:dyDescent="0.25">
      <c r="B18" s="11">
        <v>1</v>
      </c>
      <c r="C18" s="11" t="s">
        <v>207</v>
      </c>
      <c r="D18" s="11" t="s">
        <v>240</v>
      </c>
      <c r="E18" s="11" t="s">
        <v>255</v>
      </c>
      <c r="F18" s="4" t="s">
        <v>219</v>
      </c>
      <c r="G18" s="12">
        <v>200</v>
      </c>
      <c r="H18" s="12">
        <v>250</v>
      </c>
      <c r="I18" s="6">
        <v>2</v>
      </c>
      <c r="J18" s="6">
        <v>2.6</v>
      </c>
      <c r="K18" s="6">
        <v>1.8</v>
      </c>
      <c r="L18" s="6">
        <v>2.2000000000000002</v>
      </c>
      <c r="M18" s="6">
        <v>17.2</v>
      </c>
      <c r="N18" s="6">
        <v>21.5</v>
      </c>
      <c r="O18" s="6">
        <v>93.4</v>
      </c>
      <c r="P18" s="6">
        <v>116.8</v>
      </c>
    </row>
    <row r="19" spans="2:16" x14ac:dyDescent="0.25">
      <c r="B19" s="11">
        <v>2</v>
      </c>
      <c r="C19" s="4" t="s">
        <v>73</v>
      </c>
      <c r="D19" s="11" t="s">
        <v>240</v>
      </c>
      <c r="E19" s="11" t="s">
        <v>255</v>
      </c>
      <c r="F19" s="4" t="s">
        <v>50</v>
      </c>
      <c r="G19" s="12">
        <v>110</v>
      </c>
      <c r="H19" s="12">
        <v>150</v>
      </c>
      <c r="I19" s="6">
        <v>2.58</v>
      </c>
      <c r="J19" s="6">
        <v>3.53</v>
      </c>
      <c r="K19" s="6">
        <v>2.46</v>
      </c>
      <c r="L19" s="6">
        <v>5.01</v>
      </c>
      <c r="M19" s="6">
        <v>16.07</v>
      </c>
      <c r="N19" s="6">
        <v>21.91</v>
      </c>
      <c r="O19" s="6">
        <v>99.55</v>
      </c>
      <c r="P19" s="6">
        <v>150.47</v>
      </c>
    </row>
    <row r="20" spans="2:16" x14ac:dyDescent="0.25">
      <c r="B20" s="11">
        <v>3</v>
      </c>
      <c r="C20" s="4" t="s">
        <v>108</v>
      </c>
      <c r="D20" s="11" t="s">
        <v>240</v>
      </c>
      <c r="E20" s="11" t="s">
        <v>255</v>
      </c>
      <c r="F20" s="4" t="s">
        <v>107</v>
      </c>
      <c r="G20" s="12">
        <v>70</v>
      </c>
      <c r="H20" s="12">
        <v>100</v>
      </c>
      <c r="I20" s="6">
        <v>7.01</v>
      </c>
      <c r="J20" s="6">
        <v>10.02</v>
      </c>
      <c r="K20" s="6">
        <v>7</v>
      </c>
      <c r="L20" s="6">
        <v>10</v>
      </c>
      <c r="M20" s="6">
        <v>7.88</v>
      </c>
      <c r="N20" s="6">
        <v>11.25</v>
      </c>
      <c r="O20" s="6">
        <v>124.18</v>
      </c>
      <c r="P20" s="6">
        <v>177.4</v>
      </c>
    </row>
    <row r="21" spans="2:16" ht="30" x14ac:dyDescent="0.25">
      <c r="B21" s="11">
        <v>4</v>
      </c>
      <c r="C21" s="4" t="s">
        <v>173</v>
      </c>
      <c r="D21" s="11" t="s">
        <v>240</v>
      </c>
      <c r="E21" s="11" t="s">
        <v>255</v>
      </c>
      <c r="F21" s="4" t="s">
        <v>174</v>
      </c>
      <c r="G21" s="11">
        <v>100</v>
      </c>
      <c r="H21" s="11">
        <v>120</v>
      </c>
      <c r="I21" s="6">
        <v>4.0999999999999996</v>
      </c>
      <c r="J21" s="6">
        <v>4.88</v>
      </c>
      <c r="K21" s="6">
        <v>2.7</v>
      </c>
      <c r="L21" s="6">
        <v>3.28</v>
      </c>
      <c r="M21" s="6">
        <v>7.7</v>
      </c>
      <c r="N21" s="6">
        <v>9.2899999999999991</v>
      </c>
      <c r="O21" s="6">
        <v>73.599999999999994</v>
      </c>
      <c r="P21" s="6">
        <v>88.37</v>
      </c>
    </row>
    <row r="22" spans="2:16" ht="30" x14ac:dyDescent="0.25">
      <c r="B22" s="11">
        <v>5</v>
      </c>
      <c r="C22" s="4"/>
      <c r="D22" s="11" t="s">
        <v>240</v>
      </c>
      <c r="E22" s="11" t="s">
        <v>255</v>
      </c>
      <c r="F22" s="4" t="s">
        <v>38</v>
      </c>
      <c r="G22" s="11">
        <v>30</v>
      </c>
      <c r="H22" s="11">
        <v>30</v>
      </c>
      <c r="I22" s="6">
        <v>2.1</v>
      </c>
      <c r="J22" s="6">
        <v>2.1</v>
      </c>
      <c r="K22" s="6">
        <v>0.84</v>
      </c>
      <c r="L22" s="6">
        <v>0.84</v>
      </c>
      <c r="M22" s="6">
        <v>9.66</v>
      </c>
      <c r="N22" s="6">
        <v>9.66</v>
      </c>
      <c r="O22" s="6">
        <v>59.4</v>
      </c>
      <c r="P22" s="6">
        <v>59.4</v>
      </c>
    </row>
    <row r="23" spans="2:16" ht="30" x14ac:dyDescent="0.25">
      <c r="B23" s="11">
        <v>6</v>
      </c>
      <c r="C23" s="26" t="s">
        <v>68</v>
      </c>
      <c r="D23" s="11" t="s">
        <v>240</v>
      </c>
      <c r="E23" s="11" t="s">
        <v>255</v>
      </c>
      <c r="F23" s="4" t="s">
        <v>24</v>
      </c>
      <c r="G23" s="11">
        <v>180</v>
      </c>
      <c r="H23" s="11">
        <v>180</v>
      </c>
      <c r="I23" s="6">
        <v>0.49</v>
      </c>
      <c r="J23" s="6">
        <v>0.49</v>
      </c>
      <c r="K23" s="6">
        <v>0</v>
      </c>
      <c r="L23" s="6">
        <v>0</v>
      </c>
      <c r="M23" s="6">
        <v>29.67</v>
      </c>
      <c r="N23" s="6">
        <v>29.67</v>
      </c>
      <c r="O23" s="6">
        <v>113.22</v>
      </c>
      <c r="P23" s="6">
        <v>113.22</v>
      </c>
    </row>
    <row r="24" spans="2:16" x14ac:dyDescent="0.25">
      <c r="B24" s="11"/>
      <c r="C24" s="26"/>
      <c r="D24" s="11"/>
      <c r="E24" s="11"/>
      <c r="F24" s="11"/>
      <c r="G24" s="11"/>
      <c r="H24" s="11"/>
      <c r="I24" s="6"/>
      <c r="J24" s="6"/>
      <c r="K24" s="6"/>
      <c r="L24" s="6"/>
      <c r="M24" s="6"/>
      <c r="N24" s="6"/>
      <c r="O24" s="6"/>
      <c r="P24" s="6"/>
    </row>
    <row r="25" spans="2:16" x14ac:dyDescent="0.25">
      <c r="B25" s="11"/>
      <c r="C25" s="11"/>
      <c r="D25" s="11"/>
      <c r="E25" s="11"/>
      <c r="F25" s="4"/>
      <c r="G25" s="11"/>
      <c r="H25" s="11"/>
      <c r="I25" s="6"/>
      <c r="J25" s="6"/>
      <c r="K25" s="6"/>
      <c r="L25" s="6"/>
      <c r="M25" s="6"/>
      <c r="N25" s="6"/>
      <c r="O25" s="6"/>
      <c r="P25" s="6"/>
    </row>
    <row r="26" spans="2:16" x14ac:dyDescent="0.25">
      <c r="B26" s="22"/>
      <c r="C26" s="22"/>
      <c r="D26" s="22"/>
      <c r="E26" s="22"/>
      <c r="F26" s="22" t="s">
        <v>9</v>
      </c>
      <c r="G26" s="22"/>
      <c r="H26" s="22"/>
      <c r="I26" s="23">
        <f t="shared" ref="I26:P26" si="1">SUM(I18:I25)</f>
        <v>18.279999999999998</v>
      </c>
      <c r="J26" s="23">
        <f t="shared" si="1"/>
        <v>23.619999999999997</v>
      </c>
      <c r="K26" s="23">
        <f t="shared" si="1"/>
        <v>14.8</v>
      </c>
      <c r="L26" s="23">
        <f t="shared" si="1"/>
        <v>21.330000000000002</v>
      </c>
      <c r="M26" s="23">
        <f t="shared" si="1"/>
        <v>88.18</v>
      </c>
      <c r="N26" s="23">
        <f t="shared" si="1"/>
        <v>103.28</v>
      </c>
      <c r="O26" s="23">
        <f t="shared" si="1"/>
        <v>563.35</v>
      </c>
      <c r="P26" s="23">
        <f t="shared" si="1"/>
        <v>705.66</v>
      </c>
    </row>
    <row r="27" spans="2:16" ht="18.75" x14ac:dyDescent="0.25">
      <c r="B27" s="52" t="s">
        <v>11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spans="2:16" ht="15.75" x14ac:dyDescent="0.25">
      <c r="B28" s="53" t="s">
        <v>198</v>
      </c>
      <c r="C28" s="49"/>
      <c r="D28" s="49"/>
      <c r="E28" s="49"/>
      <c r="F28" s="54" t="s">
        <v>2</v>
      </c>
      <c r="G28" s="54" t="s">
        <v>3</v>
      </c>
      <c r="H28" s="54"/>
      <c r="I28" s="54" t="s">
        <v>4</v>
      </c>
      <c r="J28" s="54"/>
      <c r="K28" s="54" t="s">
        <v>5</v>
      </c>
      <c r="L28" s="54"/>
      <c r="M28" s="54" t="s">
        <v>6</v>
      </c>
      <c r="N28" s="54"/>
      <c r="O28" s="54" t="s">
        <v>7</v>
      </c>
      <c r="P28" s="54"/>
    </row>
    <row r="29" spans="2:16" ht="15.75" x14ac:dyDescent="0.25">
      <c r="B29" s="53"/>
      <c r="C29" s="50" t="s">
        <v>64</v>
      </c>
      <c r="D29" s="49"/>
      <c r="E29" s="49"/>
      <c r="F29" s="54"/>
      <c r="G29" s="49" t="s">
        <v>27</v>
      </c>
      <c r="H29" s="49" t="s">
        <v>28</v>
      </c>
      <c r="I29" s="49" t="s">
        <v>27</v>
      </c>
      <c r="J29" s="49" t="s">
        <v>28</v>
      </c>
      <c r="K29" s="49" t="s">
        <v>27</v>
      </c>
      <c r="L29" s="49" t="s">
        <v>28</v>
      </c>
      <c r="M29" s="49" t="s">
        <v>35</v>
      </c>
      <c r="N29" s="49" t="s">
        <v>28</v>
      </c>
      <c r="O29" s="49" t="s">
        <v>27</v>
      </c>
      <c r="P29" s="49" t="s">
        <v>28</v>
      </c>
    </row>
    <row r="30" spans="2:16" ht="30" x14ac:dyDescent="0.25">
      <c r="B30" s="11">
        <v>1</v>
      </c>
      <c r="C30" s="11" t="s">
        <v>204</v>
      </c>
      <c r="D30" s="11" t="s">
        <v>240</v>
      </c>
      <c r="E30" s="11" t="s">
        <v>255</v>
      </c>
      <c r="F30" s="27" t="s">
        <v>205</v>
      </c>
      <c r="G30" s="12" t="s">
        <v>104</v>
      </c>
      <c r="H30" s="12" t="s">
        <v>218</v>
      </c>
      <c r="I30" s="13">
        <v>19.05</v>
      </c>
      <c r="J30" s="13">
        <v>22.77</v>
      </c>
      <c r="K30" s="13">
        <v>17.260000000000002</v>
      </c>
      <c r="L30" s="13">
        <v>20.11</v>
      </c>
      <c r="M30" s="13">
        <v>23.65</v>
      </c>
      <c r="N30" s="13">
        <v>28.29</v>
      </c>
      <c r="O30" s="13">
        <v>327.64999999999998</v>
      </c>
      <c r="P30" s="13">
        <v>387</v>
      </c>
    </row>
    <row r="31" spans="2:16" x14ac:dyDescent="0.25">
      <c r="B31" s="11">
        <v>2</v>
      </c>
      <c r="C31" s="11"/>
      <c r="D31" s="11" t="s">
        <v>240</v>
      </c>
      <c r="E31" s="11" t="s">
        <v>255</v>
      </c>
      <c r="F31" s="27"/>
      <c r="G31" s="12"/>
      <c r="H31" s="12"/>
      <c r="I31" s="13"/>
      <c r="J31" s="13"/>
      <c r="K31" s="13"/>
      <c r="L31" s="13"/>
      <c r="M31" s="13"/>
      <c r="N31" s="13"/>
      <c r="O31" s="13"/>
      <c r="P31" s="13"/>
    </row>
    <row r="32" spans="2:16" x14ac:dyDescent="0.25">
      <c r="B32" s="11">
        <v>3</v>
      </c>
      <c r="C32" s="11" t="s">
        <v>86</v>
      </c>
      <c r="D32" s="11" t="s">
        <v>240</v>
      </c>
      <c r="E32" s="11" t="s">
        <v>255</v>
      </c>
      <c r="F32" s="4" t="s">
        <v>172</v>
      </c>
      <c r="G32" s="11">
        <v>160</v>
      </c>
      <c r="H32" s="11">
        <v>180</v>
      </c>
      <c r="I32" s="6">
        <v>5.45</v>
      </c>
      <c r="J32" s="6">
        <v>6.01</v>
      </c>
      <c r="K32" s="6">
        <v>4.7</v>
      </c>
      <c r="L32" s="6">
        <v>5.2</v>
      </c>
      <c r="M32" s="6">
        <v>17.84</v>
      </c>
      <c r="N32" s="6">
        <v>19.78</v>
      </c>
      <c r="O32" s="6">
        <v>132.51</v>
      </c>
      <c r="P32" s="6">
        <v>146.69999999999999</v>
      </c>
    </row>
    <row r="33" spans="2:16" x14ac:dyDescent="0.25">
      <c r="B33" s="11">
        <v>4</v>
      </c>
      <c r="C33" s="11" t="s">
        <v>106</v>
      </c>
      <c r="D33" s="11" t="s">
        <v>240</v>
      </c>
      <c r="E33" s="11" t="s">
        <v>255</v>
      </c>
      <c r="F33" s="4" t="s">
        <v>60</v>
      </c>
      <c r="G33" s="11">
        <v>100</v>
      </c>
      <c r="H33" s="11">
        <v>120</v>
      </c>
      <c r="I33" s="6">
        <v>1.5</v>
      </c>
      <c r="J33" s="6">
        <v>1.8</v>
      </c>
      <c r="K33" s="6">
        <v>0.2</v>
      </c>
      <c r="L33" s="6">
        <v>0.24</v>
      </c>
      <c r="M33" s="6">
        <v>21.8</v>
      </c>
      <c r="N33" s="6">
        <v>26.16</v>
      </c>
      <c r="O33" s="6">
        <v>95</v>
      </c>
      <c r="P33" s="6">
        <v>114</v>
      </c>
    </row>
    <row r="34" spans="2:16" x14ac:dyDescent="0.25">
      <c r="B34" s="11"/>
      <c r="C34" s="11"/>
      <c r="D34" s="11"/>
      <c r="E34" s="11"/>
      <c r="F34" s="14"/>
      <c r="G34" s="14"/>
      <c r="H34" s="14"/>
      <c r="I34" s="28"/>
      <c r="J34" s="28"/>
      <c r="K34" s="28"/>
      <c r="L34" s="28"/>
      <c r="M34" s="28"/>
      <c r="N34" s="28"/>
      <c r="O34" s="28"/>
      <c r="P34" s="28"/>
    </row>
    <row r="35" spans="2:16" x14ac:dyDescent="0.25">
      <c r="B35" s="29"/>
      <c r="C35" s="29"/>
      <c r="D35" s="29"/>
      <c r="E35" s="29"/>
      <c r="F35" s="29" t="s">
        <v>9</v>
      </c>
      <c r="G35" s="29"/>
      <c r="H35" s="29"/>
      <c r="I35" s="30">
        <f>I30+I31+I32+I33+I34</f>
        <v>26</v>
      </c>
      <c r="J35" s="30">
        <f t="shared" ref="J35:P35" si="2">J30+J31+J32+J33+J34</f>
        <v>30.580000000000002</v>
      </c>
      <c r="K35" s="30">
        <f t="shared" si="2"/>
        <v>22.16</v>
      </c>
      <c r="L35" s="30">
        <f t="shared" si="2"/>
        <v>25.549999999999997</v>
      </c>
      <c r="M35" s="30">
        <f t="shared" si="2"/>
        <v>63.289999999999992</v>
      </c>
      <c r="N35" s="30">
        <f t="shared" si="2"/>
        <v>74.23</v>
      </c>
      <c r="O35" s="30">
        <f t="shared" si="2"/>
        <v>555.16</v>
      </c>
      <c r="P35" s="30">
        <f t="shared" si="2"/>
        <v>647.70000000000005</v>
      </c>
    </row>
    <row r="36" spans="2:16" ht="18.75" x14ac:dyDescent="0.25">
      <c r="B36" s="31"/>
      <c r="C36" s="31"/>
      <c r="D36" s="31"/>
      <c r="E36" s="31"/>
      <c r="F36" s="31" t="s">
        <v>12</v>
      </c>
      <c r="G36" s="31"/>
      <c r="H36" s="31"/>
      <c r="I36" s="32">
        <f t="shared" ref="I36:P36" si="3">I35+I26+I14</f>
        <v>53.09</v>
      </c>
      <c r="J36" s="32">
        <f t="shared" si="3"/>
        <v>65.960000000000008</v>
      </c>
      <c r="K36" s="32">
        <f t="shared" si="3"/>
        <v>46.01</v>
      </c>
      <c r="L36" s="32">
        <f t="shared" si="3"/>
        <v>60.08</v>
      </c>
      <c r="M36" s="32">
        <f t="shared" si="3"/>
        <v>202.01999999999998</v>
      </c>
      <c r="N36" s="32">
        <f t="shared" si="3"/>
        <v>241.26999999999998</v>
      </c>
      <c r="O36" s="32">
        <f t="shared" si="3"/>
        <v>1441.4499999999998</v>
      </c>
      <c r="P36" s="32">
        <f t="shared" si="3"/>
        <v>1778.8300000000002</v>
      </c>
    </row>
    <row r="37" spans="2:16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2:16" ht="28.5" x14ac:dyDescent="0.25">
      <c r="B38" s="55" t="s">
        <v>13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</row>
    <row r="39" spans="2:16" ht="18.75" x14ac:dyDescent="0.25">
      <c r="B39" s="56" t="s">
        <v>1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</row>
    <row r="40" spans="2:16" ht="15.75" x14ac:dyDescent="0.25">
      <c r="B40" s="57" t="s">
        <v>198</v>
      </c>
      <c r="C40" s="50"/>
      <c r="D40" s="50"/>
      <c r="E40" s="50"/>
      <c r="F40" s="58" t="s">
        <v>2</v>
      </c>
      <c r="G40" s="58" t="s">
        <v>3</v>
      </c>
      <c r="H40" s="58"/>
      <c r="I40" s="58" t="s">
        <v>4</v>
      </c>
      <c r="J40" s="58"/>
      <c r="K40" s="58" t="s">
        <v>5</v>
      </c>
      <c r="L40" s="58"/>
      <c r="M40" s="58" t="s">
        <v>6</v>
      </c>
      <c r="N40" s="58"/>
      <c r="O40" s="58" t="s">
        <v>7</v>
      </c>
      <c r="P40" s="58"/>
    </row>
    <row r="41" spans="2:16" ht="15.75" x14ac:dyDescent="0.25">
      <c r="B41" s="57"/>
      <c r="C41" s="50"/>
      <c r="D41" s="50"/>
      <c r="E41" s="50"/>
      <c r="F41" s="58"/>
      <c r="G41" s="50" t="s">
        <v>27</v>
      </c>
      <c r="H41" s="50" t="s">
        <v>28</v>
      </c>
      <c r="I41" s="50" t="s">
        <v>27</v>
      </c>
      <c r="J41" s="50" t="s">
        <v>28</v>
      </c>
      <c r="K41" s="50" t="s">
        <v>27</v>
      </c>
      <c r="L41" s="50" t="s">
        <v>28</v>
      </c>
      <c r="M41" s="50" t="s">
        <v>27</v>
      </c>
      <c r="N41" s="50" t="s">
        <v>28</v>
      </c>
      <c r="O41" s="50" t="s">
        <v>27</v>
      </c>
      <c r="P41" s="50" t="s">
        <v>28</v>
      </c>
    </row>
    <row r="42" spans="2:16" ht="30" x14ac:dyDescent="0.25">
      <c r="B42" s="14">
        <v>1</v>
      </c>
      <c r="C42" s="4" t="s">
        <v>254</v>
      </c>
      <c r="D42" s="14" t="s">
        <v>240</v>
      </c>
      <c r="E42" s="14" t="s">
        <v>256</v>
      </c>
      <c r="F42" s="4" t="s">
        <v>243</v>
      </c>
      <c r="G42" s="12" t="s">
        <v>244</v>
      </c>
      <c r="H42" s="12" t="s">
        <v>245</v>
      </c>
      <c r="I42" s="6">
        <v>9.86</v>
      </c>
      <c r="J42" s="6">
        <v>10.93</v>
      </c>
      <c r="K42" s="6">
        <v>10.4</v>
      </c>
      <c r="L42" s="6">
        <v>11.5</v>
      </c>
      <c r="M42" s="6">
        <v>42.84</v>
      </c>
      <c r="N42" s="6">
        <v>47.24</v>
      </c>
      <c r="O42" s="6">
        <v>307.43</v>
      </c>
      <c r="P42" s="6">
        <v>339.93</v>
      </c>
    </row>
    <row r="43" spans="2:16" ht="30" x14ac:dyDescent="0.25">
      <c r="B43" s="14">
        <v>2</v>
      </c>
      <c r="C43" s="4"/>
      <c r="D43" s="14" t="s">
        <v>240</v>
      </c>
      <c r="E43" s="14" t="s">
        <v>256</v>
      </c>
      <c r="F43" s="4" t="s">
        <v>42</v>
      </c>
      <c r="G43" s="12">
        <v>30</v>
      </c>
      <c r="H43" s="12">
        <v>30</v>
      </c>
      <c r="I43" s="6">
        <v>2.46</v>
      </c>
      <c r="J43" s="6">
        <v>2.46</v>
      </c>
      <c r="K43" s="6">
        <v>0.42</v>
      </c>
      <c r="L43" s="6">
        <v>0.42</v>
      </c>
      <c r="M43" s="6">
        <v>14.61</v>
      </c>
      <c r="N43" s="6">
        <v>14.61</v>
      </c>
      <c r="O43" s="6">
        <v>71.400000000000006</v>
      </c>
      <c r="P43" s="6">
        <v>71.400000000000006</v>
      </c>
    </row>
    <row r="44" spans="2:16" ht="30" x14ac:dyDescent="0.25">
      <c r="B44" s="14">
        <v>3</v>
      </c>
      <c r="C44" s="4" t="s">
        <v>89</v>
      </c>
      <c r="D44" s="14" t="s">
        <v>240</v>
      </c>
      <c r="E44" s="14" t="s">
        <v>256</v>
      </c>
      <c r="F44" s="4" t="s">
        <v>43</v>
      </c>
      <c r="G44" s="12">
        <v>3</v>
      </c>
      <c r="H44" s="12">
        <v>4</v>
      </c>
      <c r="I44" s="6">
        <v>0.02</v>
      </c>
      <c r="J44" s="6">
        <v>0.03</v>
      </c>
      <c r="K44" s="6">
        <v>2.1800000000000002</v>
      </c>
      <c r="L44" s="6">
        <v>2.9</v>
      </c>
      <c r="M44" s="6">
        <v>0.04</v>
      </c>
      <c r="N44" s="6">
        <v>0.05</v>
      </c>
      <c r="O44" s="6">
        <v>19.829999999999998</v>
      </c>
      <c r="P44" s="6">
        <v>26.44</v>
      </c>
    </row>
    <row r="45" spans="2:16" x14ac:dyDescent="0.25">
      <c r="B45" s="14">
        <v>4</v>
      </c>
      <c r="C45" s="26" t="s">
        <v>66</v>
      </c>
      <c r="D45" s="14" t="s">
        <v>240</v>
      </c>
      <c r="E45" s="14" t="s">
        <v>256</v>
      </c>
      <c r="F45" s="4" t="s">
        <v>26</v>
      </c>
      <c r="G45" s="33">
        <v>150</v>
      </c>
      <c r="H45" s="33">
        <v>200</v>
      </c>
      <c r="I45" s="6">
        <v>0</v>
      </c>
      <c r="J45" s="6">
        <v>0</v>
      </c>
      <c r="K45" s="6">
        <v>0</v>
      </c>
      <c r="L45" s="6">
        <v>0</v>
      </c>
      <c r="M45" s="6">
        <v>9.98</v>
      </c>
      <c r="N45" s="6">
        <v>12.97</v>
      </c>
      <c r="O45" s="6">
        <v>37.9</v>
      </c>
      <c r="P45" s="6">
        <v>49.27</v>
      </c>
    </row>
    <row r="46" spans="2:16" ht="30" x14ac:dyDescent="0.25">
      <c r="B46" s="14">
        <v>5</v>
      </c>
      <c r="C46" s="26" t="s">
        <v>106</v>
      </c>
      <c r="D46" s="14" t="s">
        <v>240</v>
      </c>
      <c r="E46" s="14" t="s">
        <v>256</v>
      </c>
      <c r="F46" s="4" t="s">
        <v>177</v>
      </c>
      <c r="G46" s="14">
        <v>100</v>
      </c>
      <c r="H46" s="14">
        <v>150</v>
      </c>
      <c r="I46" s="6">
        <v>0.8</v>
      </c>
      <c r="J46" s="6">
        <v>1.2</v>
      </c>
      <c r="K46" s="6">
        <v>0.2</v>
      </c>
      <c r="L46" s="6">
        <v>0.3</v>
      </c>
      <c r="M46" s="6">
        <v>9</v>
      </c>
      <c r="N46" s="6">
        <v>13.5</v>
      </c>
      <c r="O46" s="6">
        <v>38</v>
      </c>
      <c r="P46" s="6">
        <v>57</v>
      </c>
    </row>
    <row r="47" spans="2:16" x14ac:dyDescent="0.25">
      <c r="B47" s="29"/>
      <c r="C47" s="29"/>
      <c r="D47" s="29"/>
      <c r="E47" s="29"/>
      <c r="F47" s="29" t="s">
        <v>9</v>
      </c>
      <c r="G47" s="29"/>
      <c r="H47" s="29"/>
      <c r="I47" s="30">
        <f t="shared" ref="I47:P47" si="4">SUM(I42:I46)</f>
        <v>13.14</v>
      </c>
      <c r="J47" s="30">
        <f t="shared" si="4"/>
        <v>14.62</v>
      </c>
      <c r="K47" s="30">
        <f t="shared" si="4"/>
        <v>13.2</v>
      </c>
      <c r="L47" s="30">
        <f t="shared" si="4"/>
        <v>15.120000000000001</v>
      </c>
      <c r="M47" s="30">
        <f t="shared" si="4"/>
        <v>76.47</v>
      </c>
      <c r="N47" s="30">
        <f t="shared" si="4"/>
        <v>88.37</v>
      </c>
      <c r="O47" s="30">
        <f t="shared" si="4"/>
        <v>474.56</v>
      </c>
      <c r="P47" s="30">
        <f t="shared" si="4"/>
        <v>544.04</v>
      </c>
    </row>
    <row r="48" spans="2:16" ht="18.75" x14ac:dyDescent="0.25"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</row>
    <row r="49" spans="2:16" ht="15.75" x14ac:dyDescent="0.25">
      <c r="B49" s="57" t="s">
        <v>198</v>
      </c>
      <c r="C49" s="50"/>
      <c r="D49" s="50"/>
      <c r="E49" s="50"/>
      <c r="F49" s="58" t="s">
        <v>2</v>
      </c>
      <c r="G49" s="58" t="s">
        <v>3</v>
      </c>
      <c r="H49" s="58"/>
      <c r="I49" s="58" t="s">
        <v>4</v>
      </c>
      <c r="J49" s="58"/>
      <c r="K49" s="58" t="s">
        <v>5</v>
      </c>
      <c r="L49" s="58"/>
      <c r="M49" s="58" t="s">
        <v>6</v>
      </c>
      <c r="N49" s="58"/>
      <c r="O49" s="58" t="s">
        <v>7</v>
      </c>
      <c r="P49" s="58"/>
    </row>
    <row r="50" spans="2:16" ht="15.75" x14ac:dyDescent="0.25">
      <c r="B50" s="57"/>
      <c r="C50" s="50"/>
      <c r="D50" s="50"/>
      <c r="E50" s="50"/>
      <c r="F50" s="58"/>
      <c r="G50" s="50" t="s">
        <v>27</v>
      </c>
      <c r="H50" s="50" t="s">
        <v>28</v>
      </c>
      <c r="I50" s="50" t="s">
        <v>27</v>
      </c>
      <c r="J50" s="50" t="s">
        <v>28</v>
      </c>
      <c r="K50" s="50" t="s">
        <v>27</v>
      </c>
      <c r="L50" s="50" t="s">
        <v>28</v>
      </c>
      <c r="M50" s="50" t="s">
        <v>27</v>
      </c>
      <c r="N50" s="50" t="s">
        <v>28</v>
      </c>
      <c r="O50" s="50" t="s">
        <v>27</v>
      </c>
      <c r="P50" s="50" t="s">
        <v>28</v>
      </c>
    </row>
    <row r="51" spans="2:16" x14ac:dyDescent="0.25">
      <c r="B51" s="14">
        <v>1</v>
      </c>
      <c r="C51" s="11" t="s">
        <v>209</v>
      </c>
      <c r="D51" s="14" t="s">
        <v>240</v>
      </c>
      <c r="E51" s="14" t="s">
        <v>256</v>
      </c>
      <c r="F51" s="11" t="s">
        <v>221</v>
      </c>
      <c r="G51" s="15">
        <v>200</v>
      </c>
      <c r="H51" s="15">
        <v>250</v>
      </c>
      <c r="I51" s="6">
        <v>2.4</v>
      </c>
      <c r="J51" s="6">
        <v>3</v>
      </c>
      <c r="K51" s="6">
        <v>5.2</v>
      </c>
      <c r="L51" s="6">
        <v>6.6</v>
      </c>
      <c r="M51" s="6">
        <v>20.8</v>
      </c>
      <c r="N51" s="6">
        <v>25.9</v>
      </c>
      <c r="O51" s="6">
        <v>137.30000000000001</v>
      </c>
      <c r="P51" s="6">
        <v>171.7</v>
      </c>
    </row>
    <row r="52" spans="2:16" x14ac:dyDescent="0.25">
      <c r="B52" s="14">
        <v>3</v>
      </c>
      <c r="C52" s="11" t="s">
        <v>159</v>
      </c>
      <c r="D52" s="14" t="s">
        <v>240</v>
      </c>
      <c r="E52" s="14" t="s">
        <v>256</v>
      </c>
      <c r="F52" s="11" t="s">
        <v>160</v>
      </c>
      <c r="G52" s="14">
        <v>100</v>
      </c>
      <c r="H52" s="14">
        <v>150</v>
      </c>
      <c r="I52" s="6">
        <v>8.3000000000000007</v>
      </c>
      <c r="J52" s="6">
        <v>12.45</v>
      </c>
      <c r="K52" s="6">
        <v>0.4</v>
      </c>
      <c r="L52" s="6">
        <v>0.6</v>
      </c>
      <c r="M52" s="6">
        <v>12.2</v>
      </c>
      <c r="N52" s="6">
        <v>18.3</v>
      </c>
      <c r="O52" s="6">
        <v>116</v>
      </c>
      <c r="P52" s="6">
        <v>174</v>
      </c>
    </row>
    <row r="53" spans="2:16" x14ac:dyDescent="0.25">
      <c r="B53" s="14">
        <v>4</v>
      </c>
      <c r="C53" s="14" t="s">
        <v>223</v>
      </c>
      <c r="D53" s="34" t="s">
        <v>240</v>
      </c>
      <c r="E53" s="34" t="s">
        <v>256</v>
      </c>
      <c r="F53" s="11" t="s">
        <v>222</v>
      </c>
      <c r="G53" s="14">
        <v>90</v>
      </c>
      <c r="H53" s="14">
        <v>100</v>
      </c>
      <c r="I53" s="6">
        <v>13.4</v>
      </c>
      <c r="J53" s="6">
        <v>14.85</v>
      </c>
      <c r="K53" s="6">
        <v>2.2000000000000002</v>
      </c>
      <c r="L53" s="6">
        <v>2.44</v>
      </c>
      <c r="M53" s="6">
        <v>1.6</v>
      </c>
      <c r="N53" s="6">
        <v>1.78</v>
      </c>
      <c r="O53" s="6">
        <v>73</v>
      </c>
      <c r="P53" s="6">
        <v>81.11</v>
      </c>
    </row>
    <row r="54" spans="2:16" x14ac:dyDescent="0.25">
      <c r="B54" s="14">
        <v>5</v>
      </c>
      <c r="C54" s="11" t="s">
        <v>178</v>
      </c>
      <c r="D54" s="14" t="s">
        <v>240</v>
      </c>
      <c r="E54" s="14" t="s">
        <v>256</v>
      </c>
      <c r="F54" s="4" t="s">
        <v>179</v>
      </c>
      <c r="G54" s="11">
        <v>20</v>
      </c>
      <c r="H54" s="11">
        <v>30</v>
      </c>
      <c r="I54" s="6">
        <v>0.16</v>
      </c>
      <c r="J54" s="6">
        <v>0.24</v>
      </c>
      <c r="K54" s="6">
        <v>0.02</v>
      </c>
      <c r="L54" s="6">
        <v>0.03</v>
      </c>
      <c r="M54" s="6">
        <v>0.46</v>
      </c>
      <c r="N54" s="6">
        <v>0.69</v>
      </c>
      <c r="O54" s="6">
        <v>2.6</v>
      </c>
      <c r="P54" s="6">
        <v>3.9</v>
      </c>
    </row>
    <row r="55" spans="2:16" x14ac:dyDescent="0.25">
      <c r="B55" s="14">
        <v>6</v>
      </c>
      <c r="C55" s="14" t="s">
        <v>89</v>
      </c>
      <c r="D55" s="14" t="s">
        <v>240</v>
      </c>
      <c r="E55" s="14" t="s">
        <v>256</v>
      </c>
      <c r="F55" s="4" t="s">
        <v>16</v>
      </c>
      <c r="G55" s="14">
        <v>120</v>
      </c>
      <c r="H55" s="14">
        <v>180</v>
      </c>
      <c r="I55" s="6">
        <v>0.12</v>
      </c>
      <c r="J55" s="6">
        <v>0.15</v>
      </c>
      <c r="K55" s="6">
        <v>0</v>
      </c>
      <c r="L55" s="6">
        <v>0</v>
      </c>
      <c r="M55" s="6">
        <v>19.079999999999998</v>
      </c>
      <c r="N55" s="6">
        <v>23.85</v>
      </c>
      <c r="O55" s="6">
        <v>81.599999999999994</v>
      </c>
      <c r="P55" s="6">
        <v>102</v>
      </c>
    </row>
    <row r="56" spans="2:16" ht="30" x14ac:dyDescent="0.25">
      <c r="B56" s="14">
        <v>7</v>
      </c>
      <c r="C56" s="11"/>
      <c r="D56" s="14"/>
      <c r="E56" s="14"/>
      <c r="F56" s="26" t="s">
        <v>38</v>
      </c>
      <c r="G56" s="14">
        <v>30</v>
      </c>
      <c r="H56" s="14">
        <v>30</v>
      </c>
      <c r="I56" s="28">
        <v>2.1</v>
      </c>
      <c r="J56" s="28">
        <v>2.1</v>
      </c>
      <c r="K56" s="28">
        <v>0.84</v>
      </c>
      <c r="L56" s="28">
        <v>0.84</v>
      </c>
      <c r="M56" s="28">
        <v>9.66</v>
      </c>
      <c r="N56" s="28">
        <v>9.66</v>
      </c>
      <c r="O56" s="28">
        <v>59.4</v>
      </c>
      <c r="P56" s="28">
        <v>59.4</v>
      </c>
    </row>
    <row r="57" spans="2:16" x14ac:dyDescent="0.25">
      <c r="B57" s="29"/>
      <c r="C57" s="29"/>
      <c r="D57" s="29"/>
      <c r="E57" s="29"/>
      <c r="F57" s="29" t="s">
        <v>9</v>
      </c>
      <c r="G57" s="29"/>
      <c r="H57" s="29"/>
      <c r="I57" s="30">
        <f t="shared" ref="I57:P57" si="5">SUM(I51:I56)</f>
        <v>26.480000000000004</v>
      </c>
      <c r="J57" s="30">
        <f t="shared" si="5"/>
        <v>32.789999999999992</v>
      </c>
      <c r="K57" s="30">
        <f t="shared" si="5"/>
        <v>8.66</v>
      </c>
      <c r="L57" s="30">
        <f t="shared" si="5"/>
        <v>10.509999999999998</v>
      </c>
      <c r="M57" s="30">
        <f t="shared" si="5"/>
        <v>63.8</v>
      </c>
      <c r="N57" s="30">
        <f t="shared" si="5"/>
        <v>80.180000000000007</v>
      </c>
      <c r="O57" s="30">
        <f t="shared" si="5"/>
        <v>469.9</v>
      </c>
      <c r="P57" s="30">
        <f t="shared" si="5"/>
        <v>592.11</v>
      </c>
    </row>
    <row r="58" spans="2:16" ht="18.75" x14ac:dyDescent="0.25">
      <c r="B58" s="56" t="s">
        <v>11</v>
      </c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</row>
    <row r="59" spans="2:16" ht="15.75" x14ac:dyDescent="0.25">
      <c r="B59" s="57" t="s">
        <v>198</v>
      </c>
      <c r="C59" s="50"/>
      <c r="D59" s="50"/>
      <c r="E59" s="50"/>
      <c r="F59" s="58" t="s">
        <v>2</v>
      </c>
      <c r="G59" s="58" t="s">
        <v>3</v>
      </c>
      <c r="H59" s="58"/>
      <c r="I59" s="58" t="s">
        <v>4</v>
      </c>
      <c r="J59" s="58"/>
      <c r="K59" s="58" t="s">
        <v>5</v>
      </c>
      <c r="L59" s="58"/>
      <c r="M59" s="58" t="s">
        <v>6</v>
      </c>
      <c r="N59" s="58"/>
      <c r="O59" s="58" t="s">
        <v>7</v>
      </c>
      <c r="P59" s="58"/>
    </row>
    <row r="60" spans="2:16" ht="15.75" x14ac:dyDescent="0.25">
      <c r="B60" s="57"/>
      <c r="C60" s="50"/>
      <c r="D60" s="50"/>
      <c r="E60" s="50"/>
      <c r="F60" s="58"/>
      <c r="G60" s="50" t="s">
        <v>27</v>
      </c>
      <c r="H60" s="50" t="s">
        <v>28</v>
      </c>
      <c r="I60" s="50" t="s">
        <v>27</v>
      </c>
      <c r="J60" s="50" t="s">
        <v>28</v>
      </c>
      <c r="K60" s="50" t="s">
        <v>27</v>
      </c>
      <c r="L60" s="50" t="s">
        <v>28</v>
      </c>
      <c r="M60" s="50" t="s">
        <v>27</v>
      </c>
      <c r="N60" s="50" t="s">
        <v>28</v>
      </c>
      <c r="O60" s="50" t="s">
        <v>27</v>
      </c>
      <c r="P60" s="50" t="s">
        <v>28</v>
      </c>
    </row>
    <row r="61" spans="2:16" ht="30" x14ac:dyDescent="0.25">
      <c r="B61" s="14">
        <v>1</v>
      </c>
      <c r="C61" s="11" t="s">
        <v>144</v>
      </c>
      <c r="D61" s="14" t="s">
        <v>240</v>
      </c>
      <c r="E61" s="14" t="s">
        <v>256</v>
      </c>
      <c r="F61" s="4" t="s">
        <v>145</v>
      </c>
      <c r="G61" s="11">
        <v>75</v>
      </c>
      <c r="H61" s="11">
        <v>100</v>
      </c>
      <c r="I61" s="6">
        <v>17.489999999999998</v>
      </c>
      <c r="J61" s="6">
        <v>23.32</v>
      </c>
      <c r="K61" s="6">
        <v>1.98</v>
      </c>
      <c r="L61" s="6">
        <v>2.64</v>
      </c>
      <c r="M61" s="6">
        <v>18.52</v>
      </c>
      <c r="N61" s="6">
        <v>24.7</v>
      </c>
      <c r="O61" s="6">
        <v>161.86000000000001</v>
      </c>
      <c r="P61" s="6">
        <v>215.81</v>
      </c>
    </row>
    <row r="62" spans="2:16" x14ac:dyDescent="0.25">
      <c r="B62" s="14">
        <v>2</v>
      </c>
      <c r="C62" s="11" t="s">
        <v>117</v>
      </c>
      <c r="D62" s="14" t="s">
        <v>240</v>
      </c>
      <c r="E62" s="14" t="s">
        <v>256</v>
      </c>
      <c r="F62" s="4" t="s">
        <v>229</v>
      </c>
      <c r="G62" s="11">
        <v>50</v>
      </c>
      <c r="H62" s="11">
        <v>100</v>
      </c>
      <c r="I62" s="6">
        <v>6</v>
      </c>
      <c r="J62" s="6">
        <v>10.15</v>
      </c>
      <c r="K62" s="6">
        <v>6</v>
      </c>
      <c r="L62" s="6">
        <v>9.8000000000000007</v>
      </c>
      <c r="M62" s="6">
        <v>2.94</v>
      </c>
      <c r="N62" s="6">
        <v>5.88</v>
      </c>
      <c r="O62" s="6">
        <v>87</v>
      </c>
      <c r="P62" s="6">
        <v>148.38</v>
      </c>
    </row>
    <row r="63" spans="2:16" ht="30" x14ac:dyDescent="0.25">
      <c r="B63" s="14">
        <v>3</v>
      </c>
      <c r="C63" s="11" t="s">
        <v>146</v>
      </c>
      <c r="D63" s="14" t="s">
        <v>240</v>
      </c>
      <c r="E63" s="14" t="s">
        <v>256</v>
      </c>
      <c r="F63" s="4" t="s">
        <v>147</v>
      </c>
      <c r="G63" s="12">
        <v>75</v>
      </c>
      <c r="H63" s="12">
        <v>100</v>
      </c>
      <c r="I63" s="6">
        <v>2.81</v>
      </c>
      <c r="J63" s="6">
        <v>3.75</v>
      </c>
      <c r="K63" s="6">
        <v>4.0199999999999996</v>
      </c>
      <c r="L63" s="6">
        <v>5.36</v>
      </c>
      <c r="M63" s="6">
        <v>16.3</v>
      </c>
      <c r="N63" s="6">
        <v>21.73</v>
      </c>
      <c r="O63" s="6">
        <v>112.63</v>
      </c>
      <c r="P63" s="6">
        <v>150.16999999999999</v>
      </c>
    </row>
    <row r="64" spans="2:16" x14ac:dyDescent="0.25">
      <c r="B64" s="14">
        <v>4</v>
      </c>
      <c r="C64" s="14" t="s">
        <v>149</v>
      </c>
      <c r="D64" s="14" t="s">
        <v>240</v>
      </c>
      <c r="E64" s="14" t="s">
        <v>256</v>
      </c>
      <c r="F64" s="4" t="s">
        <v>148</v>
      </c>
      <c r="G64" s="11">
        <v>180</v>
      </c>
      <c r="H64" s="11">
        <v>200</v>
      </c>
      <c r="I64" s="6">
        <v>5.04</v>
      </c>
      <c r="J64" s="6">
        <v>5.6</v>
      </c>
      <c r="K64" s="6">
        <v>0</v>
      </c>
      <c r="L64" s="6">
        <v>0</v>
      </c>
      <c r="M64" s="6">
        <v>21.6</v>
      </c>
      <c r="N64" s="6">
        <v>24</v>
      </c>
      <c r="O64" s="6">
        <v>102.24</v>
      </c>
      <c r="P64" s="6">
        <v>113.6</v>
      </c>
    </row>
    <row r="65" spans="2:17" x14ac:dyDescent="0.25">
      <c r="B65" s="14"/>
      <c r="C65" s="11"/>
      <c r="D65" s="14"/>
      <c r="E65" s="14"/>
      <c r="F65" s="14"/>
      <c r="G65" s="14"/>
      <c r="H65" s="14"/>
      <c r="I65" s="28"/>
      <c r="J65" s="28"/>
      <c r="K65" s="28"/>
      <c r="L65" s="28"/>
      <c r="M65" s="28"/>
      <c r="N65" s="28"/>
      <c r="O65" s="28"/>
      <c r="P65" s="28"/>
      <c r="Q65" s="1"/>
    </row>
    <row r="66" spans="2:17" x14ac:dyDescent="0.25">
      <c r="B66" s="29"/>
      <c r="C66" s="29"/>
      <c r="D66" s="29"/>
      <c r="E66" s="29"/>
      <c r="F66" s="29" t="s">
        <v>9</v>
      </c>
      <c r="G66" s="29"/>
      <c r="H66" s="29"/>
      <c r="I66" s="30">
        <f t="shared" ref="I66:P66" si="6">SUM(I61:I65)</f>
        <v>31.339999999999996</v>
      </c>
      <c r="J66" s="30">
        <f t="shared" si="6"/>
        <v>42.82</v>
      </c>
      <c r="K66" s="30">
        <f t="shared" si="6"/>
        <v>12</v>
      </c>
      <c r="L66" s="30">
        <f t="shared" si="6"/>
        <v>17.8</v>
      </c>
      <c r="M66" s="30">
        <f t="shared" si="6"/>
        <v>59.360000000000007</v>
      </c>
      <c r="N66" s="30">
        <f t="shared" si="6"/>
        <v>76.31</v>
      </c>
      <c r="O66" s="30">
        <f t="shared" si="6"/>
        <v>463.73</v>
      </c>
      <c r="P66" s="30">
        <f t="shared" si="6"/>
        <v>627.96</v>
      </c>
    </row>
    <row r="67" spans="2:17" ht="18.75" x14ac:dyDescent="0.25">
      <c r="B67" s="31"/>
      <c r="C67" s="31"/>
      <c r="D67" s="31"/>
      <c r="E67" s="31"/>
      <c r="F67" s="31" t="s">
        <v>12</v>
      </c>
      <c r="G67" s="31"/>
      <c r="H67" s="31"/>
      <c r="I67" s="32">
        <f t="shared" ref="I67:P67" si="7">I47+I57+I66</f>
        <v>70.960000000000008</v>
      </c>
      <c r="J67" s="32">
        <f t="shared" si="7"/>
        <v>90.22999999999999</v>
      </c>
      <c r="K67" s="32">
        <f t="shared" si="7"/>
        <v>33.86</v>
      </c>
      <c r="L67" s="32">
        <f t="shared" si="7"/>
        <v>43.43</v>
      </c>
      <c r="M67" s="32">
        <f t="shared" si="7"/>
        <v>199.63</v>
      </c>
      <c r="N67" s="32">
        <f t="shared" si="7"/>
        <v>244.86</v>
      </c>
      <c r="O67" s="32">
        <f t="shared" si="7"/>
        <v>1408.19</v>
      </c>
      <c r="P67" s="32">
        <f t="shared" si="7"/>
        <v>1764.1100000000001</v>
      </c>
    </row>
    <row r="68" spans="2:17" x14ac:dyDescent="0.25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2:17" ht="28.5" x14ac:dyDescent="0.25">
      <c r="B69" s="55" t="s">
        <v>15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</row>
    <row r="70" spans="2:17" ht="18.75" x14ac:dyDescent="0.25">
      <c r="B70" s="56" t="s">
        <v>1</v>
      </c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</row>
    <row r="71" spans="2:17" ht="15.75" x14ac:dyDescent="0.25">
      <c r="B71" s="57" t="s">
        <v>198</v>
      </c>
      <c r="C71" s="50"/>
      <c r="D71" s="50"/>
      <c r="E71" s="50"/>
      <c r="F71" s="58" t="s">
        <v>2</v>
      </c>
      <c r="G71" s="58" t="s">
        <v>3</v>
      </c>
      <c r="H71" s="58"/>
      <c r="I71" s="58" t="s">
        <v>4</v>
      </c>
      <c r="J71" s="58"/>
      <c r="K71" s="58" t="s">
        <v>5</v>
      </c>
      <c r="L71" s="58"/>
      <c r="M71" s="58" t="s">
        <v>6</v>
      </c>
      <c r="N71" s="58"/>
      <c r="O71" s="58" t="s">
        <v>7</v>
      </c>
      <c r="P71" s="58"/>
    </row>
    <row r="72" spans="2:17" ht="15.75" x14ac:dyDescent="0.25">
      <c r="B72" s="57"/>
      <c r="C72" s="50"/>
      <c r="D72" s="50"/>
      <c r="E72" s="50"/>
      <c r="F72" s="58"/>
      <c r="G72" s="50" t="s">
        <v>27</v>
      </c>
      <c r="H72" s="50" t="s">
        <v>28</v>
      </c>
      <c r="I72" s="50" t="s">
        <v>27</v>
      </c>
      <c r="J72" s="50" t="s">
        <v>28</v>
      </c>
      <c r="K72" s="50" t="s">
        <v>27</v>
      </c>
      <c r="L72" s="50" t="s">
        <v>28</v>
      </c>
      <c r="M72" s="50" t="s">
        <v>27</v>
      </c>
      <c r="N72" s="50" t="s">
        <v>28</v>
      </c>
      <c r="O72" s="50" t="s">
        <v>27</v>
      </c>
      <c r="P72" s="50" t="s">
        <v>28</v>
      </c>
    </row>
    <row r="73" spans="2:17" x14ac:dyDescent="0.25">
      <c r="B73" s="14">
        <v>1</v>
      </c>
      <c r="C73" s="14" t="s">
        <v>81</v>
      </c>
      <c r="D73" s="14" t="s">
        <v>240</v>
      </c>
      <c r="E73" s="14" t="s">
        <v>257</v>
      </c>
      <c r="F73" s="4" t="s">
        <v>52</v>
      </c>
      <c r="G73" s="15">
        <v>150</v>
      </c>
      <c r="H73" s="15">
        <v>200</v>
      </c>
      <c r="I73" s="6">
        <v>5.48</v>
      </c>
      <c r="J73" s="6">
        <v>7.3</v>
      </c>
      <c r="K73" s="6">
        <v>6.9</v>
      </c>
      <c r="L73" s="6">
        <v>9.1999999999999993</v>
      </c>
      <c r="M73" s="6">
        <v>21.53</v>
      </c>
      <c r="N73" s="6">
        <v>28.7</v>
      </c>
      <c r="O73" s="6">
        <v>179.18</v>
      </c>
      <c r="P73" s="6">
        <v>238.9</v>
      </c>
    </row>
    <row r="74" spans="2:17" ht="30" x14ac:dyDescent="0.25">
      <c r="B74" s="14">
        <v>2</v>
      </c>
      <c r="C74" s="14"/>
      <c r="D74" s="14" t="s">
        <v>240</v>
      </c>
      <c r="E74" s="14" t="s">
        <v>257</v>
      </c>
      <c r="F74" s="4" t="s">
        <v>42</v>
      </c>
      <c r="G74" s="12">
        <v>30</v>
      </c>
      <c r="H74" s="12">
        <v>30</v>
      </c>
      <c r="I74" s="6">
        <v>2.46</v>
      </c>
      <c r="J74" s="6">
        <v>2.46</v>
      </c>
      <c r="K74" s="6">
        <v>0.42</v>
      </c>
      <c r="L74" s="6">
        <v>0.42</v>
      </c>
      <c r="M74" s="6">
        <v>14.61</v>
      </c>
      <c r="N74" s="6">
        <v>14.61</v>
      </c>
      <c r="O74" s="6">
        <v>71.400000000000006</v>
      </c>
      <c r="P74" s="6">
        <v>71.400000000000006</v>
      </c>
    </row>
    <row r="75" spans="2:17" ht="30" x14ac:dyDescent="0.25">
      <c r="B75" s="14">
        <v>3</v>
      </c>
      <c r="C75" s="26" t="s">
        <v>89</v>
      </c>
      <c r="D75" s="14" t="s">
        <v>240</v>
      </c>
      <c r="E75" s="14" t="s">
        <v>257</v>
      </c>
      <c r="F75" s="11" t="s">
        <v>43</v>
      </c>
      <c r="G75" s="15">
        <v>3</v>
      </c>
      <c r="H75" s="15">
        <v>4</v>
      </c>
      <c r="I75" s="6">
        <v>0.02</v>
      </c>
      <c r="J75" s="6">
        <v>0.03</v>
      </c>
      <c r="K75" s="6">
        <v>2.1800000000000002</v>
      </c>
      <c r="L75" s="6">
        <v>2.9</v>
      </c>
      <c r="M75" s="6">
        <v>0.04</v>
      </c>
      <c r="N75" s="6">
        <v>0.05</v>
      </c>
      <c r="O75" s="6">
        <v>19.829999999999998</v>
      </c>
      <c r="P75" s="6">
        <v>26.44</v>
      </c>
    </row>
    <row r="76" spans="2:17" ht="30" x14ac:dyDescent="0.25">
      <c r="B76" s="14">
        <v>4</v>
      </c>
      <c r="C76" s="26" t="s">
        <v>89</v>
      </c>
      <c r="D76" s="14" t="s">
        <v>240</v>
      </c>
      <c r="E76" s="14" t="s">
        <v>257</v>
      </c>
      <c r="F76" s="11" t="s">
        <v>20</v>
      </c>
      <c r="G76" s="15">
        <v>5</v>
      </c>
      <c r="H76" s="15">
        <v>10</v>
      </c>
      <c r="I76" s="6">
        <v>1.1499999999999999</v>
      </c>
      <c r="J76" s="6">
        <v>2.2999999999999998</v>
      </c>
      <c r="K76" s="6">
        <v>1.45</v>
      </c>
      <c r="L76" s="6">
        <v>2.9</v>
      </c>
      <c r="M76" s="6">
        <v>0</v>
      </c>
      <c r="N76" s="6">
        <v>0</v>
      </c>
      <c r="O76" s="6">
        <v>18</v>
      </c>
      <c r="P76" s="6">
        <v>36</v>
      </c>
    </row>
    <row r="77" spans="2:17" x14ac:dyDescent="0.25">
      <c r="B77" s="14">
        <v>5</v>
      </c>
      <c r="C77" s="26" t="s">
        <v>69</v>
      </c>
      <c r="D77" s="14" t="s">
        <v>240</v>
      </c>
      <c r="E77" s="14" t="s">
        <v>257</v>
      </c>
      <c r="F77" s="11" t="s">
        <v>22</v>
      </c>
      <c r="G77" s="15">
        <v>120</v>
      </c>
      <c r="H77" s="15">
        <v>150</v>
      </c>
      <c r="I77" s="6">
        <v>0.14000000000000001</v>
      </c>
      <c r="J77" s="6">
        <v>0.18</v>
      </c>
      <c r="K77" s="6">
        <v>0.02</v>
      </c>
      <c r="L77" s="6">
        <v>0.02</v>
      </c>
      <c r="M77" s="6">
        <v>9.9600000000000009</v>
      </c>
      <c r="N77" s="6">
        <v>12.58</v>
      </c>
      <c r="O77" s="6">
        <v>41.45</v>
      </c>
      <c r="P77" s="6">
        <v>52.28</v>
      </c>
    </row>
    <row r="78" spans="2:17" x14ac:dyDescent="0.25">
      <c r="B78" s="14">
        <v>6</v>
      </c>
      <c r="C78" s="14" t="s">
        <v>106</v>
      </c>
      <c r="D78" s="14" t="s">
        <v>240</v>
      </c>
      <c r="E78" s="14" t="s">
        <v>257</v>
      </c>
      <c r="F78" s="11" t="s">
        <v>190</v>
      </c>
      <c r="G78" s="12">
        <v>75</v>
      </c>
      <c r="H78" s="12">
        <v>100</v>
      </c>
      <c r="I78" s="6">
        <v>0.7</v>
      </c>
      <c r="J78" s="6">
        <v>0.9</v>
      </c>
      <c r="K78" s="6">
        <v>0.2</v>
      </c>
      <c r="L78" s="6">
        <v>0.2</v>
      </c>
      <c r="M78" s="6">
        <v>8.3000000000000007</v>
      </c>
      <c r="N78" s="6">
        <v>11</v>
      </c>
      <c r="O78" s="6">
        <v>37.5</v>
      </c>
      <c r="P78" s="6">
        <v>50</v>
      </c>
    </row>
    <row r="79" spans="2:17" x14ac:dyDescent="0.25">
      <c r="B79" s="14"/>
      <c r="C79" s="14"/>
      <c r="D79" s="14"/>
      <c r="E79" s="14"/>
      <c r="F79" s="11"/>
      <c r="G79" s="14"/>
      <c r="H79" s="14"/>
      <c r="I79" s="6"/>
      <c r="J79" s="6"/>
      <c r="K79" s="6"/>
      <c r="L79" s="6"/>
      <c r="M79" s="6"/>
      <c r="N79" s="6"/>
      <c r="O79" s="6"/>
      <c r="P79" s="6"/>
    </row>
    <row r="80" spans="2:17" x14ac:dyDescent="0.25">
      <c r="B80" s="14">
        <v>6</v>
      </c>
      <c r="C80" s="14"/>
      <c r="D80" s="14"/>
      <c r="E80" s="14"/>
      <c r="F80" s="14"/>
      <c r="G80" s="14"/>
      <c r="H80" s="14"/>
      <c r="I80" s="28"/>
      <c r="J80" s="28"/>
      <c r="K80" s="28"/>
      <c r="L80" s="28"/>
      <c r="M80" s="28"/>
      <c r="N80" s="28"/>
      <c r="O80" s="28"/>
      <c r="P80" s="28"/>
    </row>
    <row r="81" spans="2:17" x14ac:dyDescent="0.25">
      <c r="B81" s="29"/>
      <c r="C81" s="29"/>
      <c r="D81" s="29"/>
      <c r="E81" s="29"/>
      <c r="F81" s="29" t="s">
        <v>9</v>
      </c>
      <c r="G81" s="29"/>
      <c r="H81" s="29"/>
      <c r="I81" s="30">
        <f>I73+I74+I75+I78+I79</f>
        <v>8.66</v>
      </c>
      <c r="J81" s="30">
        <f t="shared" ref="J81:P81" si="8">J73+J74+J75+J78+J79</f>
        <v>10.69</v>
      </c>
      <c r="K81" s="30">
        <f t="shared" si="8"/>
        <v>9.6999999999999993</v>
      </c>
      <c r="L81" s="30">
        <f t="shared" si="8"/>
        <v>12.719999999999999</v>
      </c>
      <c r="M81" s="30">
        <f t="shared" si="8"/>
        <v>44.480000000000004</v>
      </c>
      <c r="N81" s="30">
        <f t="shared" si="8"/>
        <v>54.36</v>
      </c>
      <c r="O81" s="30">
        <f t="shared" si="8"/>
        <v>307.91000000000003</v>
      </c>
      <c r="P81" s="30">
        <f t="shared" si="8"/>
        <v>386.74</v>
      </c>
    </row>
    <row r="82" spans="2:17" ht="18.75" x14ac:dyDescent="0.25">
      <c r="B82" s="56" t="s">
        <v>10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</row>
    <row r="83" spans="2:17" ht="15.75" x14ac:dyDescent="0.25">
      <c r="B83" s="57" t="s">
        <v>198</v>
      </c>
      <c r="C83" s="50"/>
      <c r="D83" s="50"/>
      <c r="E83" s="50"/>
      <c r="F83" s="58" t="s">
        <v>2</v>
      </c>
      <c r="G83" s="58" t="s">
        <v>3</v>
      </c>
      <c r="H83" s="58"/>
      <c r="I83" s="58" t="s">
        <v>4</v>
      </c>
      <c r="J83" s="58"/>
      <c r="K83" s="58" t="s">
        <v>5</v>
      </c>
      <c r="L83" s="58"/>
      <c r="M83" s="58" t="s">
        <v>6</v>
      </c>
      <c r="N83" s="58"/>
      <c r="O83" s="58" t="s">
        <v>7</v>
      </c>
      <c r="P83" s="58"/>
    </row>
    <row r="84" spans="2:17" ht="15.75" x14ac:dyDescent="0.25">
      <c r="B84" s="57"/>
      <c r="C84" s="50"/>
      <c r="D84" s="50"/>
      <c r="E84" s="50"/>
      <c r="F84" s="58"/>
      <c r="G84" s="50" t="s">
        <v>27</v>
      </c>
      <c r="H84" s="50" t="s">
        <v>28</v>
      </c>
      <c r="I84" s="50" t="s">
        <v>27</v>
      </c>
      <c r="J84" s="50" t="s">
        <v>28</v>
      </c>
      <c r="K84" s="50" t="s">
        <v>27</v>
      </c>
      <c r="L84" s="50" t="s">
        <v>28</v>
      </c>
      <c r="M84" s="50" t="s">
        <v>27</v>
      </c>
      <c r="N84" s="50" t="s">
        <v>28</v>
      </c>
      <c r="O84" s="50" t="s">
        <v>27</v>
      </c>
      <c r="P84" s="50" t="s">
        <v>28</v>
      </c>
    </row>
    <row r="85" spans="2:17" x14ac:dyDescent="0.25">
      <c r="B85" s="14">
        <v>1</v>
      </c>
      <c r="C85" s="14" t="s">
        <v>210</v>
      </c>
      <c r="D85" s="14" t="s">
        <v>240</v>
      </c>
      <c r="E85" s="14" t="s">
        <v>257</v>
      </c>
      <c r="F85" s="4" t="s">
        <v>55</v>
      </c>
      <c r="G85" s="15">
        <v>200</v>
      </c>
      <c r="H85" s="15">
        <v>250</v>
      </c>
      <c r="I85" s="6">
        <v>4.4000000000000004</v>
      </c>
      <c r="J85" s="6">
        <v>5.5</v>
      </c>
      <c r="K85" s="6">
        <v>4.4000000000000004</v>
      </c>
      <c r="L85" s="6">
        <v>5.5</v>
      </c>
      <c r="M85" s="6">
        <v>15.4</v>
      </c>
      <c r="N85" s="6">
        <v>19.2</v>
      </c>
      <c r="O85" s="6">
        <v>129.4</v>
      </c>
      <c r="P85" s="6">
        <v>161.80000000000001</v>
      </c>
    </row>
    <row r="86" spans="2:17" ht="30" x14ac:dyDescent="0.25">
      <c r="B86" s="14">
        <v>4</v>
      </c>
      <c r="C86" s="14" t="s">
        <v>126</v>
      </c>
      <c r="D86" s="14" t="s">
        <v>240</v>
      </c>
      <c r="E86" s="14" t="s">
        <v>257</v>
      </c>
      <c r="F86" s="4" t="s">
        <v>8</v>
      </c>
      <c r="G86" s="14">
        <v>100</v>
      </c>
      <c r="H86" s="14">
        <v>160</v>
      </c>
      <c r="I86" s="6">
        <v>3.22</v>
      </c>
      <c r="J86" s="6">
        <v>5.1100000000000003</v>
      </c>
      <c r="K86" s="6">
        <v>4.46</v>
      </c>
      <c r="L86" s="6">
        <v>4.95</v>
      </c>
      <c r="M86" s="6">
        <v>15.85</v>
      </c>
      <c r="N86" s="6">
        <v>25.33</v>
      </c>
      <c r="O86" s="6">
        <v>116.82</v>
      </c>
      <c r="P86" s="6">
        <v>167.07</v>
      </c>
    </row>
    <row r="87" spans="2:17" x14ac:dyDescent="0.25">
      <c r="B87" s="14">
        <v>5</v>
      </c>
      <c r="C87" s="14" t="s">
        <v>128</v>
      </c>
      <c r="D87" s="14" t="s">
        <v>240</v>
      </c>
      <c r="E87" s="14" t="s">
        <v>257</v>
      </c>
      <c r="F87" s="4" t="s">
        <v>127</v>
      </c>
      <c r="G87" s="14">
        <v>50</v>
      </c>
      <c r="H87" s="14">
        <v>90</v>
      </c>
      <c r="I87" s="6">
        <v>9.1999999999999993</v>
      </c>
      <c r="J87" s="6">
        <v>16.600000000000001</v>
      </c>
      <c r="K87" s="6">
        <v>5.5</v>
      </c>
      <c r="L87" s="6">
        <v>10</v>
      </c>
      <c r="M87" s="6">
        <v>11.8</v>
      </c>
      <c r="N87" s="6">
        <v>21.3</v>
      </c>
      <c r="O87" s="6">
        <v>126.8</v>
      </c>
      <c r="P87" s="6">
        <v>228.2</v>
      </c>
    </row>
    <row r="88" spans="2:17" ht="30" x14ac:dyDescent="0.25">
      <c r="B88" s="14">
        <v>6</v>
      </c>
      <c r="C88" s="14" t="s">
        <v>166</v>
      </c>
      <c r="D88" s="14" t="s">
        <v>240</v>
      </c>
      <c r="E88" s="14" t="s">
        <v>257</v>
      </c>
      <c r="F88" s="4" t="s">
        <v>165</v>
      </c>
      <c r="G88" s="14">
        <v>50</v>
      </c>
      <c r="H88" s="14">
        <v>75</v>
      </c>
      <c r="I88" s="6">
        <v>0.7</v>
      </c>
      <c r="J88" s="6">
        <v>1.05</v>
      </c>
      <c r="K88" s="6">
        <v>2.7</v>
      </c>
      <c r="L88" s="6">
        <v>4.05</v>
      </c>
      <c r="M88" s="6">
        <v>4</v>
      </c>
      <c r="N88" s="6">
        <v>6</v>
      </c>
      <c r="O88" s="6">
        <v>39.5</v>
      </c>
      <c r="P88" s="6">
        <v>59.25</v>
      </c>
    </row>
    <row r="89" spans="2:17" ht="30" x14ac:dyDescent="0.25">
      <c r="B89" s="14">
        <v>7</v>
      </c>
      <c r="C89" s="14"/>
      <c r="D89" s="14" t="s">
        <v>240</v>
      </c>
      <c r="E89" s="14" t="s">
        <v>257</v>
      </c>
      <c r="F89" s="4" t="s">
        <v>38</v>
      </c>
      <c r="G89" s="14">
        <v>30</v>
      </c>
      <c r="H89" s="14">
        <v>30</v>
      </c>
      <c r="I89" s="6">
        <v>2.1</v>
      </c>
      <c r="J89" s="6">
        <v>2.1</v>
      </c>
      <c r="K89" s="6">
        <v>0.84</v>
      </c>
      <c r="L89" s="6">
        <v>0.84</v>
      </c>
      <c r="M89" s="6">
        <v>9.66</v>
      </c>
      <c r="N89" s="6">
        <v>9.66</v>
      </c>
      <c r="O89" s="6">
        <v>59.4</v>
      </c>
      <c r="P89" s="6">
        <v>59.4</v>
      </c>
    </row>
    <row r="90" spans="2:17" ht="30" x14ac:dyDescent="0.25">
      <c r="B90" s="14">
        <v>8</v>
      </c>
      <c r="C90" s="14" t="s">
        <v>68</v>
      </c>
      <c r="D90" s="14" t="s">
        <v>240</v>
      </c>
      <c r="E90" s="14" t="s">
        <v>257</v>
      </c>
      <c r="F90" s="4" t="s">
        <v>24</v>
      </c>
      <c r="G90" s="14">
        <v>150</v>
      </c>
      <c r="H90" s="14">
        <v>180</v>
      </c>
      <c r="I90" s="6">
        <v>0.42</v>
      </c>
      <c r="J90" s="6">
        <v>0.49</v>
      </c>
      <c r="K90" s="6">
        <v>0</v>
      </c>
      <c r="L90" s="6">
        <v>0</v>
      </c>
      <c r="M90" s="6">
        <v>26.07</v>
      </c>
      <c r="N90" s="6">
        <v>29.67</v>
      </c>
      <c r="O90" s="6">
        <v>97.85</v>
      </c>
      <c r="P90" s="6">
        <v>113.22</v>
      </c>
    </row>
    <row r="91" spans="2:17" x14ac:dyDescent="0.25">
      <c r="B91" s="29"/>
      <c r="C91" s="29"/>
      <c r="D91" s="29"/>
      <c r="E91" s="29"/>
      <c r="F91" s="29" t="s">
        <v>9</v>
      </c>
      <c r="G91" s="29"/>
      <c r="H91" s="29"/>
      <c r="I91" s="30">
        <f t="shared" ref="I91:P91" si="9">SUM(I85:I90)</f>
        <v>20.040000000000003</v>
      </c>
      <c r="J91" s="30">
        <f t="shared" si="9"/>
        <v>30.85</v>
      </c>
      <c r="K91" s="30">
        <f t="shared" si="9"/>
        <v>17.899999999999999</v>
      </c>
      <c r="L91" s="30">
        <f t="shared" si="9"/>
        <v>25.34</v>
      </c>
      <c r="M91" s="30">
        <f t="shared" si="9"/>
        <v>82.78</v>
      </c>
      <c r="N91" s="30">
        <f t="shared" si="9"/>
        <v>111.16</v>
      </c>
      <c r="O91" s="30">
        <f t="shared" si="9"/>
        <v>569.77</v>
      </c>
      <c r="P91" s="30">
        <f t="shared" si="9"/>
        <v>788.93999999999994</v>
      </c>
    </row>
    <row r="92" spans="2:17" ht="18.75" x14ac:dyDescent="0.25">
      <c r="B92" s="56" t="s">
        <v>11</v>
      </c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3"/>
    </row>
    <row r="93" spans="2:17" ht="15.75" x14ac:dyDescent="0.25">
      <c r="B93" s="57" t="s">
        <v>198</v>
      </c>
      <c r="C93" s="50"/>
      <c r="D93" s="50"/>
      <c r="E93" s="50"/>
      <c r="F93" s="58" t="s">
        <v>2</v>
      </c>
      <c r="G93" s="58" t="s">
        <v>3</v>
      </c>
      <c r="H93" s="58"/>
      <c r="I93" s="58" t="s">
        <v>4</v>
      </c>
      <c r="J93" s="58"/>
      <c r="K93" s="58" t="s">
        <v>5</v>
      </c>
      <c r="L93" s="58"/>
      <c r="M93" s="58" t="s">
        <v>6</v>
      </c>
      <c r="N93" s="58"/>
      <c r="O93" s="58" t="s">
        <v>7</v>
      </c>
      <c r="P93" s="58"/>
    </row>
    <row r="94" spans="2:17" ht="15.75" x14ac:dyDescent="0.25">
      <c r="B94" s="57"/>
      <c r="C94" s="50"/>
      <c r="D94" s="50"/>
      <c r="E94" s="50"/>
      <c r="F94" s="58"/>
      <c r="G94" s="50" t="s">
        <v>27</v>
      </c>
      <c r="H94" s="50" t="s">
        <v>28</v>
      </c>
      <c r="I94" s="50" t="s">
        <v>27</v>
      </c>
      <c r="J94" s="50" t="s">
        <v>28</v>
      </c>
      <c r="K94" s="50" t="s">
        <v>27</v>
      </c>
      <c r="L94" s="50" t="s">
        <v>28</v>
      </c>
      <c r="M94" s="50" t="s">
        <v>27</v>
      </c>
      <c r="N94" s="50" t="s">
        <v>28</v>
      </c>
      <c r="O94" s="50" t="s">
        <v>27</v>
      </c>
      <c r="P94" s="50" t="s">
        <v>28</v>
      </c>
    </row>
    <row r="95" spans="2:17" ht="30" x14ac:dyDescent="0.25">
      <c r="B95" s="14">
        <v>1</v>
      </c>
      <c r="C95" s="14" t="s">
        <v>126</v>
      </c>
      <c r="D95" s="14" t="s">
        <v>240</v>
      </c>
      <c r="E95" s="14" t="s">
        <v>257</v>
      </c>
      <c r="F95" s="4" t="s">
        <v>203</v>
      </c>
      <c r="G95" s="15">
        <v>105</v>
      </c>
      <c r="H95" s="15">
        <v>130</v>
      </c>
      <c r="I95" s="6">
        <v>3.67</v>
      </c>
      <c r="J95" s="6">
        <v>5.27</v>
      </c>
      <c r="K95" s="6">
        <v>1.84</v>
      </c>
      <c r="L95" s="6">
        <v>4.18</v>
      </c>
      <c r="M95" s="6">
        <v>24.45</v>
      </c>
      <c r="N95" s="6">
        <v>34.950000000000003</v>
      </c>
      <c r="O95" s="6">
        <v>131.18</v>
      </c>
      <c r="P95" s="6">
        <v>201.57</v>
      </c>
    </row>
    <row r="96" spans="2:17" x14ac:dyDescent="0.25">
      <c r="B96" s="14">
        <v>2</v>
      </c>
      <c r="C96" s="14"/>
      <c r="D96" s="14" t="s">
        <v>240</v>
      </c>
      <c r="E96" s="14" t="s">
        <v>257</v>
      </c>
      <c r="F96" s="4" t="s">
        <v>234</v>
      </c>
      <c r="G96" s="14">
        <v>12</v>
      </c>
      <c r="H96" s="14">
        <v>19</v>
      </c>
      <c r="I96" s="6">
        <v>2.5299999999999998</v>
      </c>
      <c r="J96" s="6">
        <v>4.37</v>
      </c>
      <c r="K96" s="6">
        <v>3.19</v>
      </c>
      <c r="L96" s="6">
        <v>5.51</v>
      </c>
      <c r="M96" s="6">
        <v>0</v>
      </c>
      <c r="N96" s="6">
        <v>0</v>
      </c>
      <c r="O96" s="6">
        <v>39.6</v>
      </c>
      <c r="P96" s="6">
        <v>68.400000000000006</v>
      </c>
    </row>
    <row r="97" spans="2:16" x14ac:dyDescent="0.25">
      <c r="B97" s="15">
        <v>3</v>
      </c>
      <c r="C97" s="44" t="s">
        <v>138</v>
      </c>
      <c r="D97" s="44" t="s">
        <v>240</v>
      </c>
      <c r="E97" s="44" t="s">
        <v>257</v>
      </c>
      <c r="F97" s="8" t="s">
        <v>136</v>
      </c>
      <c r="G97" s="15">
        <v>75</v>
      </c>
      <c r="H97" s="15">
        <v>150</v>
      </c>
      <c r="I97" s="7">
        <v>3.35</v>
      </c>
      <c r="J97" s="7">
        <v>6.7</v>
      </c>
      <c r="K97" s="7">
        <v>1.38</v>
      </c>
      <c r="L97" s="7">
        <v>2.76</v>
      </c>
      <c r="M97" s="7">
        <v>15.66</v>
      </c>
      <c r="N97" s="7">
        <v>31.31</v>
      </c>
      <c r="O97" s="7">
        <v>88.46</v>
      </c>
      <c r="P97" s="7">
        <v>176.92</v>
      </c>
    </row>
    <row r="98" spans="2:16" x14ac:dyDescent="0.25">
      <c r="B98" s="15">
        <v>4</v>
      </c>
      <c r="C98" s="44" t="s">
        <v>125</v>
      </c>
      <c r="D98" s="44" t="s">
        <v>240</v>
      </c>
      <c r="E98" s="44" t="s">
        <v>53</v>
      </c>
      <c r="F98" s="8" t="s">
        <v>93</v>
      </c>
      <c r="G98" s="15">
        <v>60</v>
      </c>
      <c r="H98" s="15">
        <v>80</v>
      </c>
      <c r="I98" s="7">
        <v>6.6</v>
      </c>
      <c r="J98" s="7">
        <v>8.8000000000000007</v>
      </c>
      <c r="K98" s="7">
        <v>6.2</v>
      </c>
      <c r="L98" s="7">
        <v>8.1999999999999993</v>
      </c>
      <c r="M98" s="7">
        <v>38.6</v>
      </c>
      <c r="N98" s="7">
        <v>51.5</v>
      </c>
      <c r="O98" s="7">
        <v>236.9</v>
      </c>
      <c r="P98" s="7">
        <v>315.8</v>
      </c>
    </row>
    <row r="99" spans="2:16" x14ac:dyDescent="0.25">
      <c r="B99" s="14">
        <v>5</v>
      </c>
      <c r="C99" s="14" t="s">
        <v>82</v>
      </c>
      <c r="D99" s="14" t="s">
        <v>240</v>
      </c>
      <c r="E99" s="14" t="s">
        <v>257</v>
      </c>
      <c r="F99" s="4" t="s">
        <v>137</v>
      </c>
      <c r="G99" s="11">
        <v>150</v>
      </c>
      <c r="H99" s="11">
        <v>180</v>
      </c>
      <c r="I99" s="6">
        <v>0</v>
      </c>
      <c r="J99" s="6">
        <v>0</v>
      </c>
      <c r="K99" s="6">
        <v>0</v>
      </c>
      <c r="L99" s="6">
        <v>0</v>
      </c>
      <c r="M99" s="6">
        <v>14.97</v>
      </c>
      <c r="N99" s="6">
        <v>17.96</v>
      </c>
      <c r="O99" s="6">
        <v>56.85</v>
      </c>
      <c r="P99" s="6">
        <v>68.22</v>
      </c>
    </row>
    <row r="100" spans="2:16" x14ac:dyDescent="0.25">
      <c r="B100" s="14">
        <v>6</v>
      </c>
      <c r="C100" s="14" t="s">
        <v>106</v>
      </c>
      <c r="D100" s="14" t="s">
        <v>240</v>
      </c>
      <c r="E100" s="14" t="s">
        <v>257</v>
      </c>
      <c r="F100" s="14" t="s">
        <v>60</v>
      </c>
      <c r="G100" s="14">
        <v>100</v>
      </c>
      <c r="H100" s="14">
        <v>120</v>
      </c>
      <c r="I100" s="28">
        <v>1.5</v>
      </c>
      <c r="J100" s="28">
        <v>1.8</v>
      </c>
      <c r="K100" s="28">
        <v>0.2</v>
      </c>
      <c r="L100" s="28">
        <v>0.24</v>
      </c>
      <c r="M100" s="28">
        <v>21.8</v>
      </c>
      <c r="N100" s="28">
        <v>26.16</v>
      </c>
      <c r="O100" s="28">
        <v>95</v>
      </c>
      <c r="P100" s="28">
        <v>114</v>
      </c>
    </row>
    <row r="101" spans="2:16" x14ac:dyDescent="0.25">
      <c r="B101" s="14"/>
      <c r="C101" s="14"/>
      <c r="D101" s="14"/>
      <c r="E101" s="14"/>
      <c r="F101" s="14"/>
      <c r="G101" s="14"/>
      <c r="H101" s="14"/>
      <c r="I101" s="28"/>
      <c r="J101" s="28"/>
      <c r="K101" s="28"/>
      <c r="L101" s="28"/>
      <c r="M101" s="28"/>
      <c r="N101" s="28"/>
      <c r="O101" s="28"/>
      <c r="P101" s="28"/>
    </row>
    <row r="102" spans="2:16" x14ac:dyDescent="0.25">
      <c r="B102" s="14"/>
      <c r="C102" s="14"/>
      <c r="D102" s="14"/>
      <c r="E102" s="14"/>
      <c r="F102" s="14"/>
      <c r="G102" s="14"/>
      <c r="H102" s="14"/>
      <c r="I102" s="28"/>
      <c r="J102" s="28"/>
      <c r="K102" s="28"/>
      <c r="L102" s="28"/>
      <c r="M102" s="28"/>
      <c r="N102" s="28"/>
      <c r="O102" s="28"/>
      <c r="P102" s="28"/>
    </row>
    <row r="103" spans="2:16" x14ac:dyDescent="0.25">
      <c r="B103" s="29"/>
      <c r="C103" s="29"/>
      <c r="D103" s="29"/>
      <c r="E103" s="29"/>
      <c r="F103" s="29" t="s">
        <v>9</v>
      </c>
      <c r="G103" s="29"/>
      <c r="H103" s="29"/>
      <c r="I103" s="30">
        <f t="shared" ref="I103:P103" si="10">SUM(I95:I102)</f>
        <v>17.649999999999999</v>
      </c>
      <c r="J103" s="30">
        <f t="shared" si="10"/>
        <v>26.94</v>
      </c>
      <c r="K103" s="30">
        <f t="shared" si="10"/>
        <v>12.809999999999999</v>
      </c>
      <c r="L103" s="30">
        <f t="shared" si="10"/>
        <v>20.889999999999997</v>
      </c>
      <c r="M103" s="30">
        <f t="shared" si="10"/>
        <v>115.48</v>
      </c>
      <c r="N103" s="30">
        <f t="shared" si="10"/>
        <v>161.88</v>
      </c>
      <c r="O103" s="30">
        <f>SUM(O95:O102)</f>
        <v>647.99</v>
      </c>
      <c r="P103" s="30">
        <f t="shared" si="10"/>
        <v>944.91000000000008</v>
      </c>
    </row>
    <row r="104" spans="2:16" ht="18.75" x14ac:dyDescent="0.25">
      <c r="B104" s="31"/>
      <c r="C104" s="31"/>
      <c r="D104" s="31"/>
      <c r="E104" s="31"/>
      <c r="F104" s="31" t="s">
        <v>12</v>
      </c>
      <c r="G104" s="31"/>
      <c r="H104" s="31"/>
      <c r="I104" s="32">
        <f t="shared" ref="I104:P104" si="11">I81+I91+I103</f>
        <v>46.35</v>
      </c>
      <c r="J104" s="32">
        <f t="shared" si="11"/>
        <v>68.48</v>
      </c>
      <c r="K104" s="32">
        <f t="shared" si="11"/>
        <v>40.409999999999997</v>
      </c>
      <c r="L104" s="32">
        <f t="shared" si="11"/>
        <v>58.95</v>
      </c>
      <c r="M104" s="32">
        <f t="shared" si="11"/>
        <v>242.74</v>
      </c>
      <c r="N104" s="32">
        <f t="shared" si="11"/>
        <v>327.39999999999998</v>
      </c>
      <c r="O104" s="32">
        <f t="shared" si="11"/>
        <v>1525.67</v>
      </c>
      <c r="P104" s="32">
        <f t="shared" si="11"/>
        <v>2120.59</v>
      </c>
    </row>
    <row r="105" spans="2:16" ht="66.599999999999994" customHeight="1" x14ac:dyDescent="0.25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2:16" ht="49.15" customHeight="1" x14ac:dyDescent="0.25">
      <c r="B106" s="66" t="s">
        <v>17</v>
      </c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8"/>
    </row>
    <row r="107" spans="2:16" ht="18.75" x14ac:dyDescent="0.25">
      <c r="B107" s="69" t="s">
        <v>1</v>
      </c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1"/>
    </row>
    <row r="108" spans="2:16" ht="15.75" x14ac:dyDescent="0.25">
      <c r="B108" s="57" t="s">
        <v>198</v>
      </c>
      <c r="C108" s="50"/>
      <c r="D108" s="50"/>
      <c r="E108" s="50"/>
      <c r="F108" s="58" t="s">
        <v>2</v>
      </c>
      <c r="G108" s="58" t="s">
        <v>3</v>
      </c>
      <c r="H108" s="58"/>
      <c r="I108" s="58" t="s">
        <v>4</v>
      </c>
      <c r="J108" s="58"/>
      <c r="K108" s="58" t="s">
        <v>5</v>
      </c>
      <c r="L108" s="58"/>
      <c r="M108" s="58" t="s">
        <v>6</v>
      </c>
      <c r="N108" s="58"/>
      <c r="O108" s="58" t="s">
        <v>7</v>
      </c>
      <c r="P108" s="58"/>
    </row>
    <row r="109" spans="2:16" ht="15.75" x14ac:dyDescent="0.25">
      <c r="B109" s="57"/>
      <c r="C109" s="50"/>
      <c r="D109" s="50"/>
      <c r="E109" s="50"/>
      <c r="F109" s="58"/>
      <c r="G109" s="50" t="s">
        <v>27</v>
      </c>
      <c r="H109" s="50" t="s">
        <v>28</v>
      </c>
      <c r="I109" s="50" t="s">
        <v>27</v>
      </c>
      <c r="J109" s="50" t="s">
        <v>28</v>
      </c>
      <c r="K109" s="50" t="s">
        <v>27</v>
      </c>
      <c r="L109" s="50" t="s">
        <v>28</v>
      </c>
      <c r="M109" s="50" t="s">
        <v>27</v>
      </c>
      <c r="N109" s="50" t="s">
        <v>28</v>
      </c>
      <c r="O109" s="50" t="s">
        <v>27</v>
      </c>
      <c r="P109" s="50" t="s">
        <v>28</v>
      </c>
    </row>
    <row r="110" spans="2:16" x14ac:dyDescent="0.25">
      <c r="B110" s="11">
        <v>1</v>
      </c>
      <c r="C110" s="11" t="s">
        <v>139</v>
      </c>
      <c r="D110" s="14" t="s">
        <v>240</v>
      </c>
      <c r="E110" s="14" t="s">
        <v>258</v>
      </c>
      <c r="F110" s="4" t="s">
        <v>62</v>
      </c>
      <c r="G110" s="11">
        <v>150</v>
      </c>
      <c r="H110" s="11">
        <v>200</v>
      </c>
      <c r="I110" s="6">
        <v>5.48</v>
      </c>
      <c r="J110" s="6">
        <v>7.3</v>
      </c>
      <c r="K110" s="6">
        <v>6.9</v>
      </c>
      <c r="L110" s="6">
        <v>9.1999999999999993</v>
      </c>
      <c r="M110" s="6">
        <v>21.53</v>
      </c>
      <c r="N110" s="6">
        <v>28.7</v>
      </c>
      <c r="O110" s="6">
        <v>179.18</v>
      </c>
      <c r="P110" s="6">
        <v>238.9</v>
      </c>
    </row>
    <row r="111" spans="2:16" ht="30" x14ac:dyDescent="0.25">
      <c r="B111" s="11">
        <v>2</v>
      </c>
      <c r="C111" s="11"/>
      <c r="D111" s="14" t="s">
        <v>240</v>
      </c>
      <c r="E111" s="14" t="s">
        <v>258</v>
      </c>
      <c r="F111" s="4" t="s">
        <v>42</v>
      </c>
      <c r="G111" s="11">
        <v>30</v>
      </c>
      <c r="H111" s="11">
        <v>30</v>
      </c>
      <c r="I111" s="6">
        <v>2.46</v>
      </c>
      <c r="J111" s="6">
        <v>2.46</v>
      </c>
      <c r="K111" s="6">
        <v>0.42</v>
      </c>
      <c r="L111" s="6">
        <v>0.42</v>
      </c>
      <c r="M111" s="6">
        <v>14.61</v>
      </c>
      <c r="N111" s="6">
        <v>14.61</v>
      </c>
      <c r="O111" s="6">
        <v>71.400000000000006</v>
      </c>
      <c r="P111" s="6">
        <v>71.400000000000006</v>
      </c>
    </row>
    <row r="112" spans="2:16" ht="30" x14ac:dyDescent="0.25">
      <c r="B112" s="11">
        <v>3</v>
      </c>
      <c r="C112" s="26" t="s">
        <v>89</v>
      </c>
      <c r="D112" s="14" t="s">
        <v>240</v>
      </c>
      <c r="E112" s="14" t="s">
        <v>258</v>
      </c>
      <c r="F112" s="11" t="s">
        <v>43</v>
      </c>
      <c r="G112" s="12">
        <v>3</v>
      </c>
      <c r="H112" s="12">
        <v>4</v>
      </c>
      <c r="I112" s="6">
        <v>0.02</v>
      </c>
      <c r="J112" s="6">
        <v>0.03</v>
      </c>
      <c r="K112" s="6">
        <v>2.1800000000000002</v>
      </c>
      <c r="L112" s="6">
        <v>2.9</v>
      </c>
      <c r="M112" s="6">
        <v>0.04</v>
      </c>
      <c r="N112" s="6">
        <v>0.05</v>
      </c>
      <c r="O112" s="6">
        <v>19.829999999999998</v>
      </c>
      <c r="P112" s="6">
        <v>26.44</v>
      </c>
    </row>
    <row r="113" spans="2:16" x14ac:dyDescent="0.25">
      <c r="B113" s="11">
        <v>4</v>
      </c>
      <c r="C113" s="11" t="s">
        <v>66</v>
      </c>
      <c r="D113" s="11" t="s">
        <v>240</v>
      </c>
      <c r="E113" s="11" t="s">
        <v>258</v>
      </c>
      <c r="F113" s="11" t="s">
        <v>26</v>
      </c>
      <c r="G113" s="11">
        <v>150</v>
      </c>
      <c r="H113" s="11">
        <v>200</v>
      </c>
      <c r="I113" s="6">
        <v>0</v>
      </c>
      <c r="J113" s="6">
        <v>0</v>
      </c>
      <c r="K113" s="6">
        <v>0</v>
      </c>
      <c r="L113" s="6">
        <v>0</v>
      </c>
      <c r="M113" s="6">
        <v>9.98</v>
      </c>
      <c r="N113" s="6">
        <v>12.97</v>
      </c>
      <c r="O113" s="6">
        <v>37.9</v>
      </c>
      <c r="P113" s="6">
        <v>49.27</v>
      </c>
    </row>
    <row r="114" spans="2:16" x14ac:dyDescent="0.25">
      <c r="B114" s="11">
        <v>5</v>
      </c>
      <c r="C114" s="14" t="s">
        <v>106</v>
      </c>
      <c r="D114" s="11" t="s">
        <v>240</v>
      </c>
      <c r="E114" s="11" t="s">
        <v>258</v>
      </c>
      <c r="F114" s="4" t="s">
        <v>45</v>
      </c>
      <c r="G114" s="14">
        <v>100</v>
      </c>
      <c r="H114" s="14">
        <v>150</v>
      </c>
      <c r="I114" s="6">
        <v>0.4</v>
      </c>
      <c r="J114" s="6">
        <v>0.6</v>
      </c>
      <c r="K114" s="6">
        <v>0.4</v>
      </c>
      <c r="L114" s="6">
        <v>0.6</v>
      </c>
      <c r="M114" s="6">
        <v>11.8</v>
      </c>
      <c r="N114" s="6">
        <v>17.7</v>
      </c>
      <c r="O114" s="6">
        <v>52.4</v>
      </c>
      <c r="P114" s="6">
        <v>78.599999999999994</v>
      </c>
    </row>
    <row r="115" spans="2:16" x14ac:dyDescent="0.25">
      <c r="B115" s="11"/>
      <c r="C115" s="11"/>
      <c r="D115" s="11"/>
      <c r="E115" s="11"/>
      <c r="F115" s="11"/>
      <c r="G115" s="11"/>
      <c r="H115" s="11"/>
      <c r="I115" s="6"/>
      <c r="J115" s="6"/>
      <c r="K115" s="6"/>
      <c r="L115" s="6"/>
      <c r="M115" s="6"/>
      <c r="N115" s="6"/>
      <c r="O115" s="6"/>
      <c r="P115" s="6"/>
    </row>
    <row r="116" spans="2:16" x14ac:dyDescent="0.25">
      <c r="B116" s="22"/>
      <c r="C116" s="22"/>
      <c r="D116" s="22"/>
      <c r="E116" s="22"/>
      <c r="F116" s="22" t="s">
        <v>9</v>
      </c>
      <c r="G116" s="22"/>
      <c r="H116" s="22"/>
      <c r="I116" s="23">
        <f t="shared" ref="I116:P116" si="12">SUM(I110:I115)</f>
        <v>8.36</v>
      </c>
      <c r="J116" s="23">
        <f t="shared" si="12"/>
        <v>10.389999999999999</v>
      </c>
      <c r="K116" s="23">
        <f t="shared" si="12"/>
        <v>9.9</v>
      </c>
      <c r="L116" s="23">
        <f t="shared" si="12"/>
        <v>13.12</v>
      </c>
      <c r="M116" s="23">
        <f t="shared" si="12"/>
        <v>57.959999999999994</v>
      </c>
      <c r="N116" s="23">
        <f t="shared" si="12"/>
        <v>74.03</v>
      </c>
      <c r="O116" s="23">
        <f t="shared" si="12"/>
        <v>360.71</v>
      </c>
      <c r="P116" s="23">
        <f t="shared" si="12"/>
        <v>464.61</v>
      </c>
    </row>
    <row r="117" spans="2:16" ht="18.75" x14ac:dyDescent="0.25">
      <c r="B117" s="52" t="s">
        <v>10</v>
      </c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</row>
    <row r="118" spans="2:16" ht="15.75" x14ac:dyDescent="0.25">
      <c r="B118" s="53" t="s">
        <v>198</v>
      </c>
      <c r="C118" s="49"/>
      <c r="D118" s="49"/>
      <c r="E118" s="49"/>
      <c r="F118" s="54" t="s">
        <v>2</v>
      </c>
      <c r="G118" s="54" t="s">
        <v>3</v>
      </c>
      <c r="H118" s="54"/>
      <c r="I118" s="54" t="s">
        <v>4</v>
      </c>
      <c r="J118" s="54"/>
      <c r="K118" s="54" t="s">
        <v>5</v>
      </c>
      <c r="L118" s="54"/>
      <c r="M118" s="54" t="s">
        <v>6</v>
      </c>
      <c r="N118" s="54"/>
      <c r="O118" s="54" t="s">
        <v>7</v>
      </c>
      <c r="P118" s="54"/>
    </row>
    <row r="119" spans="2:16" ht="15.75" x14ac:dyDescent="0.25">
      <c r="B119" s="53"/>
      <c r="C119" s="49"/>
      <c r="D119" s="49"/>
      <c r="E119" s="49"/>
      <c r="F119" s="54"/>
      <c r="G119" s="50" t="s">
        <v>27</v>
      </c>
      <c r="H119" s="50" t="s">
        <v>28</v>
      </c>
      <c r="I119" s="50" t="s">
        <v>27</v>
      </c>
      <c r="J119" s="50" t="s">
        <v>28</v>
      </c>
      <c r="K119" s="50" t="s">
        <v>27</v>
      </c>
      <c r="L119" s="50" t="s">
        <v>28</v>
      </c>
      <c r="M119" s="50" t="s">
        <v>27</v>
      </c>
      <c r="N119" s="50" t="s">
        <v>28</v>
      </c>
      <c r="O119" s="50" t="s">
        <v>27</v>
      </c>
      <c r="P119" s="50" t="s">
        <v>28</v>
      </c>
    </row>
    <row r="120" spans="2:16" x14ac:dyDescent="0.25">
      <c r="B120" s="11">
        <v>1</v>
      </c>
      <c r="C120" s="11" t="s">
        <v>70</v>
      </c>
      <c r="D120" s="14" t="s">
        <v>240</v>
      </c>
      <c r="E120" s="14" t="s">
        <v>258</v>
      </c>
      <c r="F120" s="4" t="s">
        <v>37</v>
      </c>
      <c r="G120" s="12">
        <v>200</v>
      </c>
      <c r="H120" s="12">
        <v>250</v>
      </c>
      <c r="I120" s="6">
        <v>1.71</v>
      </c>
      <c r="J120" s="6">
        <v>2.63</v>
      </c>
      <c r="K120" s="6">
        <v>4.3</v>
      </c>
      <c r="L120" s="6">
        <v>6.76</v>
      </c>
      <c r="M120" s="6">
        <v>9.91</v>
      </c>
      <c r="N120" s="6">
        <v>14.82</v>
      </c>
      <c r="O120" s="6">
        <v>85.44</v>
      </c>
      <c r="P120" s="6">
        <v>130.88999999999999</v>
      </c>
    </row>
    <row r="121" spans="2:16" x14ac:dyDescent="0.25">
      <c r="B121" s="11">
        <v>3</v>
      </c>
      <c r="C121" s="11" t="s">
        <v>216</v>
      </c>
      <c r="D121" s="14" t="s">
        <v>240</v>
      </c>
      <c r="E121" s="14" t="s">
        <v>258</v>
      </c>
      <c r="F121" s="4" t="s">
        <v>217</v>
      </c>
      <c r="G121" s="12">
        <v>100</v>
      </c>
      <c r="H121" s="12">
        <v>120</v>
      </c>
      <c r="I121" s="6">
        <v>4.0199999999999996</v>
      </c>
      <c r="J121" s="6">
        <v>4.8</v>
      </c>
      <c r="K121" s="6">
        <v>1.98</v>
      </c>
      <c r="L121" s="6">
        <v>2.4</v>
      </c>
      <c r="M121" s="6">
        <v>21.02</v>
      </c>
      <c r="N121" s="6">
        <v>25.2</v>
      </c>
      <c r="O121" s="6">
        <v>119.4</v>
      </c>
      <c r="P121" s="6">
        <v>143.30000000000001</v>
      </c>
    </row>
    <row r="122" spans="2:16" x14ac:dyDescent="0.25">
      <c r="B122" s="11">
        <v>4</v>
      </c>
      <c r="C122" s="11" t="s">
        <v>122</v>
      </c>
      <c r="D122" s="11" t="s">
        <v>240</v>
      </c>
      <c r="E122" s="11" t="s">
        <v>258</v>
      </c>
      <c r="F122" s="4" t="s">
        <v>102</v>
      </c>
      <c r="G122" s="12">
        <v>70</v>
      </c>
      <c r="H122" s="12">
        <v>100</v>
      </c>
      <c r="I122" s="6">
        <v>11.3</v>
      </c>
      <c r="J122" s="6">
        <v>16.149999999999999</v>
      </c>
      <c r="K122" s="6">
        <v>2.2000000000000002</v>
      </c>
      <c r="L122" s="6">
        <v>3.08</v>
      </c>
      <c r="M122" s="6">
        <v>14.5</v>
      </c>
      <c r="N122" s="6">
        <v>20.72</v>
      </c>
      <c r="O122" s="6">
        <v>113.8</v>
      </c>
      <c r="P122" s="6">
        <v>162.56</v>
      </c>
    </row>
    <row r="123" spans="2:16" ht="30" x14ac:dyDescent="0.25">
      <c r="B123" s="11">
        <v>5</v>
      </c>
      <c r="C123" s="11" t="s">
        <v>74</v>
      </c>
      <c r="D123" s="14" t="s">
        <v>240</v>
      </c>
      <c r="E123" s="14" t="s">
        <v>258</v>
      </c>
      <c r="F123" s="4" t="s">
        <v>44</v>
      </c>
      <c r="G123" s="11">
        <v>45</v>
      </c>
      <c r="H123" s="11">
        <v>73</v>
      </c>
      <c r="I123" s="6">
        <v>0.76</v>
      </c>
      <c r="J123" s="6">
        <v>1.25</v>
      </c>
      <c r="K123" s="6">
        <v>1.56</v>
      </c>
      <c r="L123" s="6">
        <v>2.59</v>
      </c>
      <c r="M123" s="6">
        <v>6.12</v>
      </c>
      <c r="N123" s="6">
        <v>10.34</v>
      </c>
      <c r="O123" s="6">
        <v>38.83</v>
      </c>
      <c r="P123" s="6">
        <v>65.2</v>
      </c>
    </row>
    <row r="124" spans="2:16" s="2" customFormat="1" ht="30" x14ac:dyDescent="0.25">
      <c r="B124" s="11">
        <v>6</v>
      </c>
      <c r="C124" s="26"/>
      <c r="D124" s="14" t="s">
        <v>240</v>
      </c>
      <c r="E124" s="14" t="s">
        <v>258</v>
      </c>
      <c r="F124" s="4" t="s">
        <v>38</v>
      </c>
      <c r="G124" s="11">
        <v>30</v>
      </c>
      <c r="H124" s="11">
        <v>30</v>
      </c>
      <c r="I124" s="6">
        <v>2.1</v>
      </c>
      <c r="J124" s="6">
        <v>2.1</v>
      </c>
      <c r="K124" s="6">
        <v>0.84</v>
      </c>
      <c r="L124" s="6">
        <v>0.84</v>
      </c>
      <c r="M124" s="6">
        <v>9.66</v>
      </c>
      <c r="N124" s="6">
        <v>9.66</v>
      </c>
      <c r="O124" s="6">
        <v>59.4</v>
      </c>
      <c r="P124" s="6">
        <v>59.4</v>
      </c>
    </row>
    <row r="125" spans="2:16" ht="30" x14ac:dyDescent="0.25">
      <c r="B125" s="11">
        <v>6</v>
      </c>
      <c r="C125" s="4" t="s">
        <v>89</v>
      </c>
      <c r="D125" s="14" t="s">
        <v>240</v>
      </c>
      <c r="E125" s="14" t="s">
        <v>258</v>
      </c>
      <c r="F125" s="4" t="s">
        <v>16</v>
      </c>
      <c r="G125" s="11">
        <v>120</v>
      </c>
      <c r="H125" s="11">
        <v>180</v>
      </c>
      <c r="I125" s="6">
        <v>0.12</v>
      </c>
      <c r="J125" s="6">
        <v>0.15</v>
      </c>
      <c r="K125" s="6">
        <v>0</v>
      </c>
      <c r="L125" s="6">
        <v>0</v>
      </c>
      <c r="M125" s="6">
        <v>19.079999999999998</v>
      </c>
      <c r="N125" s="6">
        <v>23.85</v>
      </c>
      <c r="O125" s="6">
        <v>81.599999999999994</v>
      </c>
      <c r="P125" s="6">
        <v>102</v>
      </c>
    </row>
    <row r="126" spans="2:16" x14ac:dyDescent="0.25">
      <c r="B126" s="22"/>
      <c r="C126" s="22"/>
      <c r="D126" s="22"/>
      <c r="E126" s="22"/>
      <c r="F126" s="22" t="s">
        <v>9</v>
      </c>
      <c r="G126" s="22"/>
      <c r="H126" s="22"/>
      <c r="I126" s="23">
        <f t="shared" ref="I126:P126" si="13">SUM(I120:I125)</f>
        <v>20.010000000000005</v>
      </c>
      <c r="J126" s="23">
        <f t="shared" si="13"/>
        <v>27.08</v>
      </c>
      <c r="K126" s="23">
        <f t="shared" si="13"/>
        <v>10.88</v>
      </c>
      <c r="L126" s="23">
        <f t="shared" si="13"/>
        <v>15.67</v>
      </c>
      <c r="M126" s="23">
        <f t="shared" si="13"/>
        <v>80.289999999999992</v>
      </c>
      <c r="N126" s="23">
        <f t="shared" si="13"/>
        <v>104.59</v>
      </c>
      <c r="O126" s="23">
        <f t="shared" si="13"/>
        <v>498.46999999999991</v>
      </c>
      <c r="P126" s="23">
        <f t="shared" si="13"/>
        <v>663.35</v>
      </c>
    </row>
    <row r="127" spans="2:16" ht="18.75" x14ac:dyDescent="0.25">
      <c r="B127" s="52" t="s">
        <v>11</v>
      </c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</row>
    <row r="128" spans="2:16" ht="15.75" x14ac:dyDescent="0.25">
      <c r="B128" s="53" t="s">
        <v>198</v>
      </c>
      <c r="C128" s="49"/>
      <c r="D128" s="49"/>
      <c r="E128" s="49"/>
      <c r="F128" s="54" t="s">
        <v>2</v>
      </c>
      <c r="G128" s="54" t="s">
        <v>3</v>
      </c>
      <c r="H128" s="54"/>
      <c r="I128" s="54" t="s">
        <v>4</v>
      </c>
      <c r="J128" s="54"/>
      <c r="K128" s="54" t="s">
        <v>5</v>
      </c>
      <c r="L128" s="54"/>
      <c r="M128" s="54" t="s">
        <v>6</v>
      </c>
      <c r="N128" s="54"/>
      <c r="O128" s="54" t="s">
        <v>7</v>
      </c>
      <c r="P128" s="54"/>
    </row>
    <row r="129" spans="2:16" ht="15.75" x14ac:dyDescent="0.25">
      <c r="B129" s="53"/>
      <c r="C129" s="49"/>
      <c r="D129" s="49"/>
      <c r="E129" s="49"/>
      <c r="F129" s="54"/>
      <c r="G129" s="50" t="s">
        <v>27</v>
      </c>
      <c r="H129" s="50" t="s">
        <v>28</v>
      </c>
      <c r="I129" s="50" t="s">
        <v>27</v>
      </c>
      <c r="J129" s="50" t="s">
        <v>28</v>
      </c>
      <c r="K129" s="50" t="s">
        <v>27</v>
      </c>
      <c r="L129" s="50" t="s">
        <v>28</v>
      </c>
      <c r="M129" s="50" t="s">
        <v>27</v>
      </c>
      <c r="N129" s="50" t="s">
        <v>28</v>
      </c>
      <c r="O129" s="50" t="s">
        <v>27</v>
      </c>
      <c r="P129" s="50" t="s">
        <v>28</v>
      </c>
    </row>
    <row r="130" spans="2:16" ht="30" x14ac:dyDescent="0.25">
      <c r="B130" s="11">
        <v>1</v>
      </c>
      <c r="C130" s="11" t="s">
        <v>84</v>
      </c>
      <c r="D130" s="14" t="s">
        <v>240</v>
      </c>
      <c r="E130" s="14" t="s">
        <v>258</v>
      </c>
      <c r="F130" s="4" t="s">
        <v>58</v>
      </c>
      <c r="G130" s="5">
        <v>100</v>
      </c>
      <c r="H130" s="12">
        <v>120</v>
      </c>
      <c r="I130" s="6">
        <v>15.7</v>
      </c>
      <c r="J130" s="6">
        <v>19.489999999999998</v>
      </c>
      <c r="K130" s="6">
        <v>9.34</v>
      </c>
      <c r="L130" s="6">
        <v>12.11</v>
      </c>
      <c r="M130" s="6">
        <v>12.97</v>
      </c>
      <c r="N130" s="6">
        <v>16.09</v>
      </c>
      <c r="O130" s="6">
        <v>196.5</v>
      </c>
      <c r="P130" s="6">
        <v>248.52</v>
      </c>
    </row>
    <row r="131" spans="2:16" x14ac:dyDescent="0.25">
      <c r="B131" s="11">
        <v>2</v>
      </c>
      <c r="C131" s="11" t="s">
        <v>85</v>
      </c>
      <c r="D131" s="14" t="s">
        <v>240</v>
      </c>
      <c r="E131" s="14" t="s">
        <v>258</v>
      </c>
      <c r="F131" s="4" t="s">
        <v>59</v>
      </c>
      <c r="G131" s="5">
        <v>10</v>
      </c>
      <c r="H131" s="12">
        <v>15</v>
      </c>
      <c r="I131" s="6">
        <v>0.28000000000000003</v>
      </c>
      <c r="J131" s="6">
        <v>0.42</v>
      </c>
      <c r="K131" s="6">
        <v>2.1</v>
      </c>
      <c r="L131" s="6">
        <v>3.15</v>
      </c>
      <c r="M131" s="6">
        <v>0.3</v>
      </c>
      <c r="N131" s="6">
        <v>0.45</v>
      </c>
      <c r="O131" s="6">
        <v>21.2</v>
      </c>
      <c r="P131" s="6">
        <v>31.8</v>
      </c>
    </row>
    <row r="132" spans="2:16" x14ac:dyDescent="0.25">
      <c r="B132" s="11">
        <v>3</v>
      </c>
      <c r="C132" s="11" t="s">
        <v>67</v>
      </c>
      <c r="D132" s="14" t="s">
        <v>240</v>
      </c>
      <c r="E132" s="14" t="s">
        <v>258</v>
      </c>
      <c r="F132" s="4" t="s">
        <v>36</v>
      </c>
      <c r="G132" s="5">
        <v>50</v>
      </c>
      <c r="H132" s="12">
        <v>50</v>
      </c>
      <c r="I132" s="6">
        <v>0.59</v>
      </c>
      <c r="J132" s="6">
        <v>0.59</v>
      </c>
      <c r="K132" s="6">
        <v>2.5499999999999998</v>
      </c>
      <c r="L132" s="6">
        <v>2.5499999999999998</v>
      </c>
      <c r="M132" s="6">
        <v>6.28</v>
      </c>
      <c r="N132" s="6">
        <v>6.28</v>
      </c>
      <c r="O132" s="6">
        <v>47.26</v>
      </c>
      <c r="P132" s="6">
        <v>47.26</v>
      </c>
    </row>
    <row r="133" spans="2:16" x14ac:dyDescent="0.25">
      <c r="B133" s="11">
        <v>4</v>
      </c>
      <c r="C133" s="11" t="s">
        <v>156</v>
      </c>
      <c r="D133" s="14" t="s">
        <v>240</v>
      </c>
      <c r="E133" s="14" t="s">
        <v>131</v>
      </c>
      <c r="F133" s="4" t="s">
        <v>91</v>
      </c>
      <c r="G133" s="5">
        <v>20</v>
      </c>
      <c r="H133" s="12">
        <v>40</v>
      </c>
      <c r="I133" s="6">
        <v>1.88</v>
      </c>
      <c r="J133" s="6">
        <v>3.75</v>
      </c>
      <c r="K133" s="6">
        <v>1.63</v>
      </c>
      <c r="L133" s="6">
        <v>3.25</v>
      </c>
      <c r="M133" s="6">
        <v>12.4</v>
      </c>
      <c r="N133" s="6">
        <v>24.8</v>
      </c>
      <c r="O133" s="6">
        <v>67.78</v>
      </c>
      <c r="P133" s="6">
        <v>137.55000000000001</v>
      </c>
    </row>
    <row r="134" spans="2:16" x14ac:dyDescent="0.25">
      <c r="B134" s="11">
        <v>5</v>
      </c>
      <c r="C134" s="11" t="s">
        <v>86</v>
      </c>
      <c r="D134" s="14" t="s">
        <v>240</v>
      </c>
      <c r="E134" s="14" t="s">
        <v>258</v>
      </c>
      <c r="F134" s="4" t="s">
        <v>172</v>
      </c>
      <c r="G134" s="11">
        <v>160</v>
      </c>
      <c r="H134" s="11">
        <v>180</v>
      </c>
      <c r="I134" s="6">
        <v>5.45</v>
      </c>
      <c r="J134" s="6">
        <v>6.01</v>
      </c>
      <c r="K134" s="6">
        <v>4.7</v>
      </c>
      <c r="L134" s="6">
        <v>5.2</v>
      </c>
      <c r="M134" s="6">
        <v>1784</v>
      </c>
      <c r="N134" s="6">
        <v>19.78</v>
      </c>
      <c r="O134" s="6">
        <v>132.51</v>
      </c>
      <c r="P134" s="6">
        <v>146.69999999999999</v>
      </c>
    </row>
    <row r="135" spans="2:16" x14ac:dyDescent="0.25">
      <c r="B135" s="11">
        <v>6</v>
      </c>
      <c r="C135" s="11" t="s">
        <v>106</v>
      </c>
      <c r="D135" s="14" t="s">
        <v>240</v>
      </c>
      <c r="E135" s="14" t="s">
        <v>258</v>
      </c>
      <c r="F135" s="4" t="s">
        <v>190</v>
      </c>
      <c r="G135" s="14">
        <v>75</v>
      </c>
      <c r="H135" s="14">
        <v>100</v>
      </c>
      <c r="I135" s="28">
        <v>0.7</v>
      </c>
      <c r="J135" s="28">
        <v>0.9</v>
      </c>
      <c r="K135" s="28">
        <v>0.2</v>
      </c>
      <c r="L135" s="28">
        <v>0.2</v>
      </c>
      <c r="M135" s="28">
        <v>8.3000000000000007</v>
      </c>
      <c r="N135" s="28">
        <v>11</v>
      </c>
      <c r="O135" s="28">
        <v>37.5</v>
      </c>
      <c r="P135" s="28">
        <v>50</v>
      </c>
    </row>
    <row r="136" spans="2:16" x14ac:dyDescent="0.25">
      <c r="B136" s="11"/>
      <c r="C136" s="11"/>
      <c r="D136" s="14"/>
      <c r="E136" s="14"/>
      <c r="F136" s="11"/>
      <c r="G136" s="11"/>
      <c r="H136" s="11"/>
      <c r="I136" s="6"/>
      <c r="J136" s="6"/>
      <c r="K136" s="6"/>
      <c r="L136" s="6"/>
      <c r="M136" s="6"/>
      <c r="N136" s="6"/>
      <c r="O136" s="6"/>
      <c r="P136" s="6"/>
    </row>
    <row r="137" spans="2:16" x14ac:dyDescent="0.25">
      <c r="B137" s="29"/>
      <c r="C137" s="29"/>
      <c r="D137" s="29"/>
      <c r="E137" s="29"/>
      <c r="F137" s="29" t="s">
        <v>9</v>
      </c>
      <c r="G137" s="29"/>
      <c r="H137" s="29"/>
      <c r="I137" s="30">
        <f t="shared" ref="I137:P137" si="14">SUM(I130:I136)</f>
        <v>24.599999999999998</v>
      </c>
      <c r="J137" s="30">
        <f t="shared" si="14"/>
        <v>31.159999999999997</v>
      </c>
      <c r="K137" s="30">
        <f t="shared" si="14"/>
        <v>20.519999999999996</v>
      </c>
      <c r="L137" s="30">
        <f t="shared" si="14"/>
        <v>26.459999999999997</v>
      </c>
      <c r="M137" s="30">
        <f t="shared" si="14"/>
        <v>1824.25</v>
      </c>
      <c r="N137" s="30">
        <f t="shared" si="14"/>
        <v>78.400000000000006</v>
      </c>
      <c r="O137" s="30">
        <f>SUM(O130:O136)</f>
        <v>502.75</v>
      </c>
      <c r="P137" s="30">
        <f t="shared" si="14"/>
        <v>661.82999999999993</v>
      </c>
    </row>
    <row r="138" spans="2:16" ht="18.75" x14ac:dyDescent="0.25">
      <c r="B138" s="31"/>
      <c r="C138" s="31"/>
      <c r="D138" s="31"/>
      <c r="E138" s="31"/>
      <c r="F138" s="31" t="s">
        <v>12</v>
      </c>
      <c r="G138" s="31"/>
      <c r="H138" s="31"/>
      <c r="I138" s="32">
        <f>I137+I126+I116</f>
        <v>52.97</v>
      </c>
      <c r="J138" s="32">
        <f t="shared" ref="J138:P138" si="15">J116+J126+J137</f>
        <v>68.63</v>
      </c>
      <c r="K138" s="32">
        <f t="shared" si="15"/>
        <v>41.3</v>
      </c>
      <c r="L138" s="32">
        <f t="shared" si="15"/>
        <v>55.25</v>
      </c>
      <c r="M138" s="32">
        <f t="shared" si="15"/>
        <v>1962.5</v>
      </c>
      <c r="N138" s="32">
        <f t="shared" si="15"/>
        <v>257.02</v>
      </c>
      <c r="O138" s="32">
        <f t="shared" si="15"/>
        <v>1361.9299999999998</v>
      </c>
      <c r="P138" s="32">
        <f t="shared" si="15"/>
        <v>1789.79</v>
      </c>
    </row>
    <row r="139" spans="2:16" x14ac:dyDescent="0.25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</row>
    <row r="140" spans="2:16" ht="28.5" x14ac:dyDescent="0.25">
      <c r="B140" s="55" t="s">
        <v>18</v>
      </c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</row>
    <row r="141" spans="2:16" ht="18.75" x14ac:dyDescent="0.25">
      <c r="B141" s="56" t="s">
        <v>1</v>
      </c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</row>
    <row r="142" spans="2:16" ht="15.75" x14ac:dyDescent="0.25">
      <c r="B142" s="57" t="s">
        <v>198</v>
      </c>
      <c r="C142" s="50"/>
      <c r="D142" s="50"/>
      <c r="E142" s="50"/>
      <c r="F142" s="58" t="s">
        <v>2</v>
      </c>
      <c r="G142" s="58" t="s">
        <v>3</v>
      </c>
      <c r="H142" s="58"/>
      <c r="I142" s="58" t="s">
        <v>4</v>
      </c>
      <c r="J142" s="58"/>
      <c r="K142" s="58" t="s">
        <v>5</v>
      </c>
      <c r="L142" s="58"/>
      <c r="M142" s="58" t="s">
        <v>6</v>
      </c>
      <c r="N142" s="58"/>
      <c r="O142" s="58" t="s">
        <v>7</v>
      </c>
      <c r="P142" s="58"/>
    </row>
    <row r="143" spans="2:16" ht="15.75" x14ac:dyDescent="0.25">
      <c r="B143" s="57"/>
      <c r="C143" s="50"/>
      <c r="D143" s="50"/>
      <c r="E143" s="50"/>
      <c r="F143" s="58"/>
      <c r="G143" s="50" t="s">
        <v>27</v>
      </c>
      <c r="H143" s="50" t="s">
        <v>28</v>
      </c>
      <c r="I143" s="50" t="s">
        <v>27</v>
      </c>
      <c r="J143" s="50" t="s">
        <v>28</v>
      </c>
      <c r="K143" s="50" t="s">
        <v>27</v>
      </c>
      <c r="L143" s="50" t="s">
        <v>28</v>
      </c>
      <c r="M143" s="50" t="s">
        <v>27</v>
      </c>
      <c r="N143" s="50" t="s">
        <v>28</v>
      </c>
      <c r="O143" s="50" t="s">
        <v>27</v>
      </c>
      <c r="P143" s="50" t="s">
        <v>28</v>
      </c>
    </row>
    <row r="144" spans="2:16" x14ac:dyDescent="0.25">
      <c r="B144" s="11">
        <v>1</v>
      </c>
      <c r="C144" s="4" t="s">
        <v>130</v>
      </c>
      <c r="D144" s="14" t="s">
        <v>240</v>
      </c>
      <c r="E144" s="14" t="s">
        <v>259</v>
      </c>
      <c r="F144" s="4" t="s">
        <v>129</v>
      </c>
      <c r="G144" s="11">
        <v>150</v>
      </c>
      <c r="H144" s="11">
        <v>200</v>
      </c>
      <c r="I144" s="6">
        <v>2.86</v>
      </c>
      <c r="J144" s="6">
        <v>3.81</v>
      </c>
      <c r="K144" s="6">
        <v>3.08</v>
      </c>
      <c r="L144" s="6">
        <v>4.09</v>
      </c>
      <c r="M144" s="6">
        <v>12.58</v>
      </c>
      <c r="N144" s="6">
        <v>15.87</v>
      </c>
      <c r="O144" s="6">
        <v>89.26</v>
      </c>
      <c r="P144" s="6">
        <v>119.01</v>
      </c>
    </row>
    <row r="145" spans="2:17" ht="30" x14ac:dyDescent="0.25">
      <c r="B145" s="11">
        <v>2</v>
      </c>
      <c r="C145" s="4"/>
      <c r="D145" s="14" t="s">
        <v>240</v>
      </c>
      <c r="E145" s="14" t="s">
        <v>259</v>
      </c>
      <c r="F145" s="4" t="s">
        <v>42</v>
      </c>
      <c r="G145" s="11">
        <v>30</v>
      </c>
      <c r="H145" s="11">
        <v>30</v>
      </c>
      <c r="I145" s="6">
        <v>2.46</v>
      </c>
      <c r="J145" s="6">
        <v>2.46</v>
      </c>
      <c r="K145" s="6">
        <v>0.42</v>
      </c>
      <c r="L145" s="6">
        <v>0.42</v>
      </c>
      <c r="M145" s="6">
        <v>14.61</v>
      </c>
      <c r="N145" s="6">
        <v>14.61</v>
      </c>
      <c r="O145" s="6">
        <v>71.400000000000006</v>
      </c>
      <c r="P145" s="6">
        <v>71.400000000000006</v>
      </c>
    </row>
    <row r="146" spans="2:17" x14ac:dyDescent="0.25">
      <c r="B146" s="11">
        <v>3</v>
      </c>
      <c r="C146" s="11" t="s">
        <v>89</v>
      </c>
      <c r="D146" s="14" t="s">
        <v>240</v>
      </c>
      <c r="E146" s="14" t="s">
        <v>259</v>
      </c>
      <c r="F146" s="4" t="s">
        <v>43</v>
      </c>
      <c r="G146" s="11">
        <v>3</v>
      </c>
      <c r="H146" s="11">
        <v>4</v>
      </c>
      <c r="I146" s="6">
        <v>0.02</v>
      </c>
      <c r="J146" s="6">
        <v>0.03</v>
      </c>
      <c r="K146" s="6">
        <v>2.1800000000000002</v>
      </c>
      <c r="L146" s="6">
        <v>2.9</v>
      </c>
      <c r="M146" s="6">
        <v>0.04</v>
      </c>
      <c r="N146" s="6">
        <v>0.05</v>
      </c>
      <c r="O146" s="6">
        <v>19.829999999999998</v>
      </c>
      <c r="P146" s="6">
        <v>26.44</v>
      </c>
    </row>
    <row r="147" spans="2:17" ht="30" x14ac:dyDescent="0.25">
      <c r="B147" s="11">
        <v>4</v>
      </c>
      <c r="C147" s="4" t="s">
        <v>89</v>
      </c>
      <c r="D147" s="14" t="s">
        <v>240</v>
      </c>
      <c r="E147" s="14" t="s">
        <v>259</v>
      </c>
      <c r="F147" s="4" t="s">
        <v>20</v>
      </c>
      <c r="G147" s="11">
        <v>5</v>
      </c>
      <c r="H147" s="11">
        <v>10</v>
      </c>
      <c r="I147" s="6">
        <v>1.1499999999999999</v>
      </c>
      <c r="J147" s="6">
        <v>2.2999999999999998</v>
      </c>
      <c r="K147" s="6">
        <v>1.45</v>
      </c>
      <c r="L147" s="6">
        <v>2.9</v>
      </c>
      <c r="M147" s="6">
        <v>0</v>
      </c>
      <c r="N147" s="6">
        <v>0</v>
      </c>
      <c r="O147" s="6">
        <v>18</v>
      </c>
      <c r="P147" s="6">
        <v>36</v>
      </c>
    </row>
    <row r="148" spans="2:17" ht="30" x14ac:dyDescent="0.25">
      <c r="B148" s="11">
        <v>5</v>
      </c>
      <c r="C148" s="4" t="s">
        <v>235</v>
      </c>
      <c r="D148" s="14" t="s">
        <v>240</v>
      </c>
      <c r="E148" s="14" t="s">
        <v>259</v>
      </c>
      <c r="F148" s="4" t="s">
        <v>236</v>
      </c>
      <c r="G148" s="11">
        <v>150</v>
      </c>
      <c r="H148" s="11">
        <v>180</v>
      </c>
      <c r="I148" s="6">
        <v>0.34</v>
      </c>
      <c r="J148" s="6">
        <v>0.4</v>
      </c>
      <c r="K148" s="6">
        <v>0.15</v>
      </c>
      <c r="L148" s="6">
        <v>0.18</v>
      </c>
      <c r="M148" s="6">
        <v>5.25</v>
      </c>
      <c r="N148" s="6">
        <v>6.3</v>
      </c>
      <c r="O148" s="6">
        <v>18.02</v>
      </c>
      <c r="P148" s="6">
        <v>21.62</v>
      </c>
    </row>
    <row r="149" spans="2:17" x14ac:dyDescent="0.25">
      <c r="B149" s="11">
        <v>6</v>
      </c>
      <c r="C149" s="4" t="s">
        <v>71</v>
      </c>
      <c r="D149" s="14" t="s">
        <v>240</v>
      </c>
      <c r="E149" s="14" t="s">
        <v>259</v>
      </c>
      <c r="F149" s="11" t="s">
        <v>60</v>
      </c>
      <c r="G149" s="35">
        <v>70</v>
      </c>
      <c r="H149" s="11">
        <v>100</v>
      </c>
      <c r="I149" s="6">
        <v>1.05</v>
      </c>
      <c r="J149" s="6">
        <v>1.5</v>
      </c>
      <c r="K149" s="6">
        <v>0.35</v>
      </c>
      <c r="L149" s="6">
        <v>0.5</v>
      </c>
      <c r="M149" s="6">
        <v>14.7</v>
      </c>
      <c r="N149" s="6">
        <v>21</v>
      </c>
      <c r="O149" s="6">
        <v>67.2</v>
      </c>
      <c r="P149" s="6">
        <v>96</v>
      </c>
    </row>
    <row r="150" spans="2:17" x14ac:dyDescent="0.25">
      <c r="B150" s="22"/>
      <c r="C150" s="22"/>
      <c r="D150" s="22"/>
      <c r="E150" s="22"/>
      <c r="F150" s="22" t="s">
        <v>9</v>
      </c>
      <c r="G150" s="22"/>
      <c r="H150" s="22"/>
      <c r="I150" s="23">
        <f t="shared" ref="I150:P150" si="16">SUM(I144:I149)</f>
        <v>7.88</v>
      </c>
      <c r="J150" s="23">
        <f t="shared" si="16"/>
        <v>10.5</v>
      </c>
      <c r="K150" s="23">
        <f t="shared" si="16"/>
        <v>7.63</v>
      </c>
      <c r="L150" s="23">
        <f t="shared" si="16"/>
        <v>10.99</v>
      </c>
      <c r="M150" s="23">
        <f t="shared" si="16"/>
        <v>47.179999999999993</v>
      </c>
      <c r="N150" s="23">
        <f t="shared" si="16"/>
        <v>57.83</v>
      </c>
      <c r="O150" s="23">
        <f t="shared" si="16"/>
        <v>283.71000000000004</v>
      </c>
      <c r="P150" s="23">
        <f t="shared" si="16"/>
        <v>370.47</v>
      </c>
    </row>
    <row r="151" spans="2:17" s="2" customFormat="1" ht="18.75" x14ac:dyDescent="0.25">
      <c r="B151" s="52" t="s">
        <v>10</v>
      </c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/>
    </row>
    <row r="152" spans="2:17" ht="15.75" x14ac:dyDescent="0.25">
      <c r="B152" s="53" t="s">
        <v>198</v>
      </c>
      <c r="C152" s="49"/>
      <c r="D152" s="49"/>
      <c r="E152" s="49"/>
      <c r="F152" s="54" t="s">
        <v>2</v>
      </c>
      <c r="G152" s="54" t="s">
        <v>3</v>
      </c>
      <c r="H152" s="54"/>
      <c r="I152" s="54" t="s">
        <v>4</v>
      </c>
      <c r="J152" s="54"/>
      <c r="K152" s="54" t="s">
        <v>5</v>
      </c>
      <c r="L152" s="54"/>
      <c r="M152" s="54" t="s">
        <v>6</v>
      </c>
      <c r="N152" s="54"/>
      <c r="O152" s="54" t="s">
        <v>7</v>
      </c>
      <c r="P152" s="54"/>
    </row>
    <row r="153" spans="2:17" ht="15.75" x14ac:dyDescent="0.25">
      <c r="B153" s="53"/>
      <c r="C153" s="49"/>
      <c r="D153" s="49"/>
      <c r="E153" s="49"/>
      <c r="F153" s="54"/>
      <c r="G153" s="50" t="s">
        <v>27</v>
      </c>
      <c r="H153" s="50" t="s">
        <v>28</v>
      </c>
      <c r="I153" s="50" t="s">
        <v>27</v>
      </c>
      <c r="J153" s="50" t="s">
        <v>28</v>
      </c>
      <c r="K153" s="50" t="s">
        <v>27</v>
      </c>
      <c r="L153" s="50" t="s">
        <v>28</v>
      </c>
      <c r="M153" s="50" t="s">
        <v>27</v>
      </c>
      <c r="N153" s="50" t="s">
        <v>28</v>
      </c>
      <c r="O153" s="50" t="s">
        <v>27</v>
      </c>
      <c r="P153" s="50" t="s">
        <v>28</v>
      </c>
    </row>
    <row r="154" spans="2:17" x14ac:dyDescent="0.25">
      <c r="B154" s="11">
        <v>1</v>
      </c>
      <c r="C154" s="11" t="s">
        <v>226</v>
      </c>
      <c r="D154" s="14" t="s">
        <v>240</v>
      </c>
      <c r="E154" s="14" t="s">
        <v>259</v>
      </c>
      <c r="F154" s="11" t="s">
        <v>211</v>
      </c>
      <c r="G154" s="36">
        <v>200</v>
      </c>
      <c r="H154" s="36">
        <v>250</v>
      </c>
      <c r="I154" s="6">
        <v>3.2</v>
      </c>
      <c r="J154" s="6">
        <v>3.9</v>
      </c>
      <c r="K154" s="6">
        <v>6.68</v>
      </c>
      <c r="L154" s="6">
        <v>8</v>
      </c>
      <c r="M154" s="6">
        <v>31.9</v>
      </c>
      <c r="N154" s="6">
        <v>38.299999999999997</v>
      </c>
      <c r="O154" s="6">
        <v>193.5</v>
      </c>
      <c r="P154" s="6">
        <v>232.3</v>
      </c>
    </row>
    <row r="155" spans="2:17" ht="30" x14ac:dyDescent="0.25">
      <c r="B155" s="11">
        <v>2</v>
      </c>
      <c r="C155" s="11" t="s">
        <v>195</v>
      </c>
      <c r="D155" s="14" t="s">
        <v>240</v>
      </c>
      <c r="E155" s="14" t="s">
        <v>259</v>
      </c>
      <c r="F155" s="45" t="s">
        <v>196</v>
      </c>
      <c r="G155" s="37">
        <v>180</v>
      </c>
      <c r="H155" s="37">
        <v>200</v>
      </c>
      <c r="I155" s="38">
        <v>17.5</v>
      </c>
      <c r="J155" s="38">
        <v>19.399999999999999</v>
      </c>
      <c r="K155" s="38">
        <v>7.9</v>
      </c>
      <c r="L155" s="38">
        <v>8.6999999999999993</v>
      </c>
      <c r="M155" s="38">
        <v>22</v>
      </c>
      <c r="N155" s="38">
        <v>24.5</v>
      </c>
      <c r="O155" s="38">
        <v>235.7</v>
      </c>
      <c r="P155" s="38">
        <v>261.89999999999998</v>
      </c>
    </row>
    <row r="156" spans="2:17" x14ac:dyDescent="0.25">
      <c r="B156" s="11">
        <v>3</v>
      </c>
      <c r="C156" s="11" t="s">
        <v>79</v>
      </c>
      <c r="D156" s="14" t="s">
        <v>240</v>
      </c>
      <c r="E156" s="14" t="s">
        <v>259</v>
      </c>
      <c r="F156" s="11" t="s">
        <v>56</v>
      </c>
      <c r="G156" s="11">
        <v>70</v>
      </c>
      <c r="H156" s="11">
        <v>93</v>
      </c>
      <c r="I156" s="38">
        <v>1.07</v>
      </c>
      <c r="J156" s="38">
        <v>1.43</v>
      </c>
      <c r="K156" s="38">
        <v>4.07</v>
      </c>
      <c r="L156" s="38">
        <v>5.0999999999999996</v>
      </c>
      <c r="M156" s="38">
        <v>7.1</v>
      </c>
      <c r="N156" s="38">
        <v>9.5</v>
      </c>
      <c r="O156" s="38">
        <v>65.78</v>
      </c>
      <c r="P156" s="38">
        <v>84.85</v>
      </c>
      <c r="Q156" s="18"/>
    </row>
    <row r="157" spans="2:17" ht="30" x14ac:dyDescent="0.25">
      <c r="B157" s="11">
        <v>4</v>
      </c>
      <c r="C157" s="11"/>
      <c r="D157" s="11" t="s">
        <v>240</v>
      </c>
      <c r="E157" s="11" t="s">
        <v>259</v>
      </c>
      <c r="F157" s="4" t="s">
        <v>38</v>
      </c>
      <c r="G157" s="11">
        <v>30</v>
      </c>
      <c r="H157" s="11">
        <v>30</v>
      </c>
      <c r="I157" s="38">
        <v>2.1</v>
      </c>
      <c r="J157" s="38">
        <v>2.1</v>
      </c>
      <c r="K157" s="38">
        <v>0.84</v>
      </c>
      <c r="L157" s="38">
        <v>0.84</v>
      </c>
      <c r="M157" s="38">
        <v>9.66</v>
      </c>
      <c r="N157" s="38">
        <v>9.66</v>
      </c>
      <c r="O157" s="38">
        <v>59.4</v>
      </c>
      <c r="P157" s="38">
        <v>59.4</v>
      </c>
    </row>
    <row r="158" spans="2:17" x14ac:dyDescent="0.25">
      <c r="B158" s="11">
        <v>5</v>
      </c>
      <c r="C158" s="11" t="s">
        <v>193</v>
      </c>
      <c r="D158" s="11" t="s">
        <v>240</v>
      </c>
      <c r="E158" s="11" t="s">
        <v>259</v>
      </c>
      <c r="F158" s="21" t="s">
        <v>194</v>
      </c>
      <c r="G158" s="39">
        <v>150</v>
      </c>
      <c r="H158" s="39">
        <v>200</v>
      </c>
      <c r="I158" s="38">
        <v>0.2</v>
      </c>
      <c r="J158" s="38">
        <v>0.3</v>
      </c>
      <c r="K158" s="38">
        <v>0</v>
      </c>
      <c r="L158" s="38">
        <v>0</v>
      </c>
      <c r="M158" s="38">
        <v>14.9</v>
      </c>
      <c r="N158" s="38">
        <v>19.899999999999999</v>
      </c>
      <c r="O158" s="38">
        <v>63.2</v>
      </c>
      <c r="P158" s="38">
        <v>84.2</v>
      </c>
    </row>
    <row r="159" spans="2:17" x14ac:dyDescent="0.25">
      <c r="B159" s="22"/>
      <c r="C159" s="22"/>
      <c r="D159" s="22"/>
      <c r="E159" s="22"/>
      <c r="F159" s="22" t="s">
        <v>9</v>
      </c>
      <c r="G159" s="22"/>
      <c r="H159" s="22"/>
      <c r="I159" s="23">
        <f t="shared" ref="I159:P159" si="17">SUM(I154:I158)</f>
        <v>24.07</v>
      </c>
      <c r="J159" s="23">
        <f t="shared" si="17"/>
        <v>27.13</v>
      </c>
      <c r="K159" s="23">
        <f t="shared" si="17"/>
        <v>19.489999999999998</v>
      </c>
      <c r="L159" s="23">
        <f t="shared" si="17"/>
        <v>22.639999999999997</v>
      </c>
      <c r="M159" s="23">
        <f t="shared" si="17"/>
        <v>85.56</v>
      </c>
      <c r="N159" s="23">
        <f t="shared" si="17"/>
        <v>101.85999999999999</v>
      </c>
      <c r="O159" s="23">
        <f t="shared" si="17"/>
        <v>617.58000000000004</v>
      </c>
      <c r="P159" s="23">
        <f t="shared" si="17"/>
        <v>722.65</v>
      </c>
    </row>
    <row r="160" spans="2:17" ht="18.75" x14ac:dyDescent="0.25">
      <c r="B160" s="52" t="s">
        <v>11</v>
      </c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</row>
    <row r="161" spans="2:16" ht="15.75" x14ac:dyDescent="0.25">
      <c r="B161" s="53" t="s">
        <v>198</v>
      </c>
      <c r="C161" s="49"/>
      <c r="D161" s="49"/>
      <c r="E161" s="49"/>
      <c r="F161" s="54" t="s">
        <v>2</v>
      </c>
      <c r="G161" s="54" t="s">
        <v>3</v>
      </c>
      <c r="H161" s="54"/>
      <c r="I161" s="54" t="s">
        <v>4</v>
      </c>
      <c r="J161" s="54"/>
      <c r="K161" s="54" t="s">
        <v>5</v>
      </c>
      <c r="L161" s="54"/>
      <c r="M161" s="54" t="s">
        <v>6</v>
      </c>
      <c r="N161" s="54"/>
      <c r="O161" s="54" t="s">
        <v>7</v>
      </c>
      <c r="P161" s="54"/>
    </row>
    <row r="162" spans="2:16" ht="15.75" x14ac:dyDescent="0.25">
      <c r="B162" s="53"/>
      <c r="C162" s="49"/>
      <c r="D162" s="49"/>
      <c r="E162" s="49"/>
      <c r="F162" s="54"/>
      <c r="G162" s="50" t="s">
        <v>27</v>
      </c>
      <c r="H162" s="50" t="s">
        <v>28</v>
      </c>
      <c r="I162" s="50" t="s">
        <v>27</v>
      </c>
      <c r="J162" s="50" t="s">
        <v>28</v>
      </c>
      <c r="K162" s="50" t="s">
        <v>27</v>
      </c>
      <c r="L162" s="50" t="s">
        <v>28</v>
      </c>
      <c r="M162" s="50" t="s">
        <v>27</v>
      </c>
      <c r="N162" s="50" t="s">
        <v>28</v>
      </c>
      <c r="O162" s="50" t="s">
        <v>27</v>
      </c>
      <c r="P162" s="50" t="s">
        <v>28</v>
      </c>
    </row>
    <row r="163" spans="2:16" x14ac:dyDescent="0.25">
      <c r="B163" s="11">
        <v>1</v>
      </c>
      <c r="C163" s="11" t="s">
        <v>216</v>
      </c>
      <c r="D163" s="11" t="s">
        <v>240</v>
      </c>
      <c r="E163" s="14" t="s">
        <v>259</v>
      </c>
      <c r="F163" s="11" t="s">
        <v>217</v>
      </c>
      <c r="G163" s="16">
        <v>100</v>
      </c>
      <c r="H163" s="16">
        <v>120</v>
      </c>
      <c r="I163" s="17">
        <v>4.0199999999999996</v>
      </c>
      <c r="J163" s="17">
        <v>4.8</v>
      </c>
      <c r="K163" s="17">
        <v>1.98</v>
      </c>
      <c r="L163" s="17">
        <v>2.4</v>
      </c>
      <c r="M163" s="17">
        <v>21.02</v>
      </c>
      <c r="N163" s="17">
        <v>25.2</v>
      </c>
      <c r="O163" s="17">
        <v>119.4</v>
      </c>
      <c r="P163" s="17">
        <v>143.30000000000001</v>
      </c>
    </row>
    <row r="164" spans="2:16" x14ac:dyDescent="0.25">
      <c r="B164" s="11">
        <v>2</v>
      </c>
      <c r="C164" s="11" t="s">
        <v>237</v>
      </c>
      <c r="D164" s="11" t="s">
        <v>240</v>
      </c>
      <c r="E164" s="14" t="s">
        <v>259</v>
      </c>
      <c r="F164" s="11" t="s">
        <v>238</v>
      </c>
      <c r="G164" s="11">
        <v>50</v>
      </c>
      <c r="H164" s="11">
        <v>100</v>
      </c>
      <c r="I164" s="6">
        <v>5.5</v>
      </c>
      <c r="J164" s="6">
        <v>11.01</v>
      </c>
      <c r="K164" s="6">
        <v>5</v>
      </c>
      <c r="L164" s="6">
        <v>9.91</v>
      </c>
      <c r="M164" s="6">
        <v>5</v>
      </c>
      <c r="N164" s="6">
        <v>5.98</v>
      </c>
      <c r="O164" s="6">
        <v>78.5</v>
      </c>
      <c r="P164" s="6">
        <v>157.09</v>
      </c>
    </row>
    <row r="165" spans="2:16" x14ac:dyDescent="0.25">
      <c r="B165" s="11">
        <v>1</v>
      </c>
      <c r="C165" s="11" t="s">
        <v>224</v>
      </c>
      <c r="D165" s="11" t="s">
        <v>240</v>
      </c>
      <c r="E165" s="14" t="s">
        <v>259</v>
      </c>
      <c r="F165" s="8" t="s">
        <v>40</v>
      </c>
      <c r="G165" s="12" t="s">
        <v>109</v>
      </c>
      <c r="H165" s="12">
        <v>150</v>
      </c>
      <c r="I165" s="7">
        <v>2.25</v>
      </c>
      <c r="J165" s="7">
        <v>2.65</v>
      </c>
      <c r="K165" s="7">
        <v>3.4</v>
      </c>
      <c r="L165" s="7">
        <v>5.17</v>
      </c>
      <c r="M165" s="7">
        <v>12.2</v>
      </c>
      <c r="N165" s="7">
        <v>14.49</v>
      </c>
      <c r="O165" s="7">
        <v>86.41</v>
      </c>
      <c r="P165" s="7">
        <v>112.86</v>
      </c>
    </row>
    <row r="166" spans="2:16" x14ac:dyDescent="0.25">
      <c r="B166" s="11">
        <v>4</v>
      </c>
      <c r="C166" s="11" t="s">
        <v>80</v>
      </c>
      <c r="D166" s="11" t="s">
        <v>240</v>
      </c>
      <c r="E166" s="14" t="s">
        <v>259</v>
      </c>
      <c r="F166" s="4" t="s">
        <v>57</v>
      </c>
      <c r="G166" s="11">
        <v>100</v>
      </c>
      <c r="H166" s="11">
        <v>150</v>
      </c>
      <c r="I166" s="6">
        <v>0.4</v>
      </c>
      <c r="J166" s="6">
        <v>0.6</v>
      </c>
      <c r="K166" s="6">
        <v>0.4</v>
      </c>
      <c r="L166" s="6">
        <v>0.6</v>
      </c>
      <c r="M166" s="6">
        <v>10.4</v>
      </c>
      <c r="N166" s="6">
        <v>15.6</v>
      </c>
      <c r="O166" s="6">
        <v>45</v>
      </c>
      <c r="P166" s="6">
        <v>67.5</v>
      </c>
    </row>
    <row r="167" spans="2:16" x14ac:dyDescent="0.25">
      <c r="B167" s="11">
        <v>5</v>
      </c>
      <c r="C167" s="14" t="s">
        <v>149</v>
      </c>
      <c r="D167" s="11" t="s">
        <v>240</v>
      </c>
      <c r="E167" s="11" t="s">
        <v>259</v>
      </c>
      <c r="F167" s="11" t="s">
        <v>148</v>
      </c>
      <c r="G167" s="11">
        <v>150</v>
      </c>
      <c r="H167" s="11">
        <v>180</v>
      </c>
      <c r="I167" s="6">
        <v>4.2</v>
      </c>
      <c r="J167" s="6">
        <v>5.04</v>
      </c>
      <c r="K167" s="6">
        <v>0</v>
      </c>
      <c r="L167" s="6">
        <v>0</v>
      </c>
      <c r="M167" s="6">
        <v>18</v>
      </c>
      <c r="N167" s="6">
        <v>21.6</v>
      </c>
      <c r="O167" s="6">
        <v>85.2</v>
      </c>
      <c r="P167" s="6">
        <v>102.24</v>
      </c>
    </row>
    <row r="168" spans="2:16" x14ac:dyDescent="0.25">
      <c r="B168" s="11"/>
      <c r="C168" s="11"/>
      <c r="D168" s="11"/>
      <c r="E168" s="14"/>
      <c r="F168" s="26"/>
      <c r="G168" s="14"/>
      <c r="H168" s="14"/>
      <c r="I168" s="28"/>
      <c r="J168" s="28"/>
      <c r="K168" s="28"/>
      <c r="L168" s="28"/>
      <c r="M168" s="28"/>
      <c r="N168" s="28"/>
      <c r="O168" s="28"/>
      <c r="P168" s="28"/>
    </row>
    <row r="169" spans="2:16" x14ac:dyDescent="0.25">
      <c r="B169" s="29"/>
      <c r="C169" s="29"/>
      <c r="D169" s="29"/>
      <c r="E169" s="29"/>
      <c r="F169" s="29" t="s">
        <v>9</v>
      </c>
      <c r="G169" s="29"/>
      <c r="H169" s="29"/>
      <c r="I169" s="30">
        <f t="shared" ref="I169:P169" si="18">SUM(I163:I168)</f>
        <v>16.37</v>
      </c>
      <c r="J169" s="30">
        <f t="shared" si="18"/>
        <v>24.099999999999998</v>
      </c>
      <c r="K169" s="30">
        <f t="shared" si="18"/>
        <v>10.780000000000001</v>
      </c>
      <c r="L169" s="30">
        <f t="shared" si="18"/>
        <v>18.080000000000002</v>
      </c>
      <c r="M169" s="30">
        <f t="shared" si="18"/>
        <v>66.62</v>
      </c>
      <c r="N169" s="30">
        <f t="shared" si="18"/>
        <v>82.87</v>
      </c>
      <c r="O169" s="30">
        <f t="shared" si="18"/>
        <v>414.51</v>
      </c>
      <c r="P169" s="30">
        <f t="shared" si="18"/>
        <v>582.99</v>
      </c>
    </row>
    <row r="170" spans="2:16" ht="18.75" x14ac:dyDescent="0.25">
      <c r="B170" s="31"/>
      <c r="C170" s="31"/>
      <c r="D170" s="31"/>
      <c r="E170" s="31"/>
      <c r="F170" s="31" t="s">
        <v>12</v>
      </c>
      <c r="G170" s="31"/>
      <c r="H170" s="31"/>
      <c r="I170" s="32">
        <f t="shared" ref="I170:P170" si="19">I169+I159+I150</f>
        <v>48.32</v>
      </c>
      <c r="J170" s="32">
        <f t="shared" si="19"/>
        <v>61.73</v>
      </c>
      <c r="K170" s="32">
        <f t="shared" si="19"/>
        <v>37.9</v>
      </c>
      <c r="L170" s="32">
        <f t="shared" si="19"/>
        <v>51.71</v>
      </c>
      <c r="M170" s="32">
        <f t="shared" si="19"/>
        <v>199.36</v>
      </c>
      <c r="N170" s="32">
        <f t="shared" si="19"/>
        <v>242.56</v>
      </c>
      <c r="O170" s="32">
        <f t="shared" si="19"/>
        <v>1315.8000000000002</v>
      </c>
      <c r="P170" s="32">
        <f t="shared" si="19"/>
        <v>1676.11</v>
      </c>
    </row>
    <row r="171" spans="2:16" x14ac:dyDescent="0.25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2:16" x14ac:dyDescent="0.25">
      <c r="B172" s="14"/>
      <c r="C172" s="14"/>
      <c r="D172" s="14"/>
      <c r="E172" s="14"/>
      <c r="F172" s="14"/>
      <c r="G172" s="14"/>
      <c r="H172" s="14"/>
      <c r="I172" s="14">
        <f t="shared" ref="I172:P172" si="20">(I170+I138+I104+I67+I36)/5</f>
        <v>54.338000000000001</v>
      </c>
      <c r="J172" s="14">
        <f t="shared" si="20"/>
        <v>71.006</v>
      </c>
      <c r="K172" s="14">
        <f t="shared" si="20"/>
        <v>39.895999999999994</v>
      </c>
      <c r="L172" s="14">
        <f t="shared" si="20"/>
        <v>53.884</v>
      </c>
      <c r="M172" s="14">
        <f t="shared" si="20"/>
        <v>561.25000000000011</v>
      </c>
      <c r="N172" s="14">
        <f t="shared" si="20"/>
        <v>262.62200000000001</v>
      </c>
      <c r="O172" s="14">
        <f t="shared" si="20"/>
        <v>1410.6079999999999</v>
      </c>
      <c r="P172" s="14">
        <f t="shared" si="20"/>
        <v>1825.886</v>
      </c>
    </row>
    <row r="173" spans="2:16" x14ac:dyDescent="0.25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</row>
    <row r="174" spans="2:16" x14ac:dyDescent="0.25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</row>
  </sheetData>
  <autoFilter ref="F1:F174"/>
  <mergeCells count="129">
    <mergeCell ref="B160:P160"/>
    <mergeCell ref="B161:B162"/>
    <mergeCell ref="F161:F162"/>
    <mergeCell ref="G161:H161"/>
    <mergeCell ref="I161:J161"/>
    <mergeCell ref="K161:L161"/>
    <mergeCell ref="M161:N161"/>
    <mergeCell ref="O161:P161"/>
    <mergeCell ref="B151:P151"/>
    <mergeCell ref="B152:B153"/>
    <mergeCell ref="F152:F153"/>
    <mergeCell ref="G152:H152"/>
    <mergeCell ref="I152:J152"/>
    <mergeCell ref="K152:L152"/>
    <mergeCell ref="M152:N152"/>
    <mergeCell ref="O152:P152"/>
    <mergeCell ref="B140:P140"/>
    <mergeCell ref="B141:P141"/>
    <mergeCell ref="B142:B143"/>
    <mergeCell ref="F142:F143"/>
    <mergeCell ref="G142:H142"/>
    <mergeCell ref="I142:J142"/>
    <mergeCell ref="K142:L142"/>
    <mergeCell ref="M142:N142"/>
    <mergeCell ref="O142:P142"/>
    <mergeCell ref="B127:P127"/>
    <mergeCell ref="B128:B129"/>
    <mergeCell ref="F128:F129"/>
    <mergeCell ref="G128:H128"/>
    <mergeCell ref="I128:J128"/>
    <mergeCell ref="K128:L128"/>
    <mergeCell ref="M128:N128"/>
    <mergeCell ref="O128:P128"/>
    <mergeCell ref="B117:P117"/>
    <mergeCell ref="B118:B119"/>
    <mergeCell ref="F118:F119"/>
    <mergeCell ref="G118:H118"/>
    <mergeCell ref="I118:J118"/>
    <mergeCell ref="K118:L118"/>
    <mergeCell ref="M118:N118"/>
    <mergeCell ref="O118:P118"/>
    <mergeCell ref="B106:P106"/>
    <mergeCell ref="B107:P107"/>
    <mergeCell ref="B108:B109"/>
    <mergeCell ref="F108:F109"/>
    <mergeCell ref="G108:H108"/>
    <mergeCell ref="I108:J108"/>
    <mergeCell ref="K108:L108"/>
    <mergeCell ref="M108:N108"/>
    <mergeCell ref="O108:P108"/>
    <mergeCell ref="B92:P92"/>
    <mergeCell ref="B93:B94"/>
    <mergeCell ref="F93:F94"/>
    <mergeCell ref="G93:H93"/>
    <mergeCell ref="I93:J93"/>
    <mergeCell ref="K93:L93"/>
    <mergeCell ref="M93:N93"/>
    <mergeCell ref="O93:P93"/>
    <mergeCell ref="B82:P82"/>
    <mergeCell ref="B83:B84"/>
    <mergeCell ref="F83:F84"/>
    <mergeCell ref="G83:H83"/>
    <mergeCell ref="I83:J83"/>
    <mergeCell ref="K83:L83"/>
    <mergeCell ref="M83:N83"/>
    <mergeCell ref="O83:P83"/>
    <mergeCell ref="B69:P69"/>
    <mergeCell ref="B70:P70"/>
    <mergeCell ref="B71:B72"/>
    <mergeCell ref="F71:F72"/>
    <mergeCell ref="G71:H71"/>
    <mergeCell ref="I71:J71"/>
    <mergeCell ref="K71:L71"/>
    <mergeCell ref="M71:N71"/>
    <mergeCell ref="O71:P71"/>
    <mergeCell ref="B59:B60"/>
    <mergeCell ref="F59:F60"/>
    <mergeCell ref="G59:H59"/>
    <mergeCell ref="I59:J59"/>
    <mergeCell ref="K59:L59"/>
    <mergeCell ref="M59:N59"/>
    <mergeCell ref="O59:P59"/>
    <mergeCell ref="B48:P48"/>
    <mergeCell ref="B49:B50"/>
    <mergeCell ref="F49:F50"/>
    <mergeCell ref="G49:H49"/>
    <mergeCell ref="I49:J49"/>
    <mergeCell ref="K49:L49"/>
    <mergeCell ref="M49:N49"/>
    <mergeCell ref="O49:P49"/>
    <mergeCell ref="B39:P39"/>
    <mergeCell ref="B40:B41"/>
    <mergeCell ref="F40:F41"/>
    <mergeCell ref="G40:H40"/>
    <mergeCell ref="I40:J40"/>
    <mergeCell ref="K40:L40"/>
    <mergeCell ref="M40:N40"/>
    <mergeCell ref="O40:P40"/>
    <mergeCell ref="B58:P58"/>
    <mergeCell ref="B27:P27"/>
    <mergeCell ref="B28:B29"/>
    <mergeCell ref="F28:F29"/>
    <mergeCell ref="G28:H28"/>
    <mergeCell ref="I28:J28"/>
    <mergeCell ref="K28:L28"/>
    <mergeCell ref="M28:N28"/>
    <mergeCell ref="O28:P28"/>
    <mergeCell ref="B38:P38"/>
    <mergeCell ref="B15:P15"/>
    <mergeCell ref="B16:B17"/>
    <mergeCell ref="D16:D17"/>
    <mergeCell ref="E16:E17"/>
    <mergeCell ref="F16:F17"/>
    <mergeCell ref="G16:H16"/>
    <mergeCell ref="I16:J16"/>
    <mergeCell ref="K16:L16"/>
    <mergeCell ref="M16:N16"/>
    <mergeCell ref="O16:P16"/>
    <mergeCell ref="B1:P2"/>
    <mergeCell ref="D3:K3"/>
    <mergeCell ref="B4:P4"/>
    <mergeCell ref="B5:P5"/>
    <mergeCell ref="B6:B7"/>
    <mergeCell ref="F6:F7"/>
    <mergeCell ref="G6:H6"/>
    <mergeCell ref="I6:J6"/>
    <mergeCell ref="K6:L6"/>
    <mergeCell ref="M6:N6"/>
    <mergeCell ref="O6:P6"/>
  </mergeCells>
  <printOptions horizontalCentered="1"/>
  <pageMargins left="0.7" right="0.7" top="0.75" bottom="0.75" header="0.3" footer="0.3"/>
  <pageSetup paperSize="9" scale="65" orientation="landscape" r:id="rId1"/>
  <rowBreaks count="4" manualBreakCount="4">
    <brk id="37" max="16383" man="1"/>
    <brk id="68" max="16383" man="1"/>
    <brk id="105" max="16383" man="1"/>
    <brk id="1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тиждень зима</vt:lpstr>
      <vt:lpstr>2 тиждень зима</vt:lpstr>
      <vt:lpstr>3 тиждень зима</vt:lpstr>
      <vt:lpstr>4 тиждень зима (2)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2021-11-12T07:44:44Z</dcterms:modified>
</cp:coreProperties>
</file>